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Q-1689\Desktop\"/>
    </mc:Choice>
  </mc:AlternateContent>
  <xr:revisionPtr revIDLastSave="0" documentId="8_{2BF3FE75-6A2E-425D-88C7-9624702707C4}" xr6:coauthVersionLast="47" xr6:coauthVersionMax="47" xr10:uidLastSave="{00000000-0000-0000-0000-000000000000}"/>
  <bookViews>
    <workbookView xWindow="-110" yWindow="-110" windowWidth="19420" windowHeight="10300" xr2:uid="{3D46EF30-8A05-4C2C-8069-1B13D9A1B8AC}"/>
  </bookViews>
  <sheets>
    <sheet name="定期 (子ども・市外)" sheetId="1" r:id="rId1"/>
  </sheets>
  <externalReferences>
    <externalReference r:id="rId2"/>
  </externalReferences>
  <definedNames>
    <definedName name="_xlnm.Print_Area" localSheetId="0">'定期 (子ども・市外)'!$A$1:$X$36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J25" i="1"/>
  <c r="P25" i="1" s="1"/>
  <c r="J24" i="1"/>
  <c r="P24" i="1" s="1"/>
  <c r="P23" i="1"/>
  <c r="J23" i="1"/>
  <c r="P22" i="1"/>
  <c r="J22" i="1"/>
  <c r="P21" i="1"/>
  <c r="J21" i="1"/>
  <c r="P20" i="1"/>
  <c r="J20" i="1"/>
  <c r="P19" i="1"/>
  <c r="J19" i="1"/>
  <c r="P18" i="1"/>
  <c r="J18" i="1"/>
  <c r="P16" i="1"/>
  <c r="J16" i="1"/>
  <c r="P14" i="1"/>
  <c r="J14" i="1"/>
  <c r="P12" i="1"/>
  <c r="J12" i="1"/>
  <c r="P10" i="1"/>
  <c r="J10" i="1"/>
  <c r="P8" i="1"/>
  <c r="J8" i="1"/>
  <c r="P26" i="1" l="1"/>
  <c r="E4" i="1"/>
</calcChain>
</file>

<file path=xl/sharedStrings.xml><?xml version="1.0" encoding="utf-8"?>
<sst xmlns="http://schemas.openxmlformats.org/spreadsheetml/2006/main" count="56" uniqueCount="43">
  <si>
    <t>定期予防接種ワクチン用</t>
    <rPh sb="0" eb="2">
      <t>テイキ</t>
    </rPh>
    <rPh sb="2" eb="4">
      <t>ヨボウ</t>
    </rPh>
    <rPh sb="4" eb="6">
      <t>セッシュ</t>
    </rPh>
    <rPh sb="10" eb="11">
      <t>ヨウ</t>
    </rPh>
    <phoneticPr fontId="3"/>
  </si>
  <si>
    <t>【　　月分】</t>
    <rPh sb="3" eb="4">
      <t>ガツ</t>
    </rPh>
    <rPh sb="4" eb="5">
      <t>ブン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</si>
  <si>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3"/>
  </si>
  <si>
    <t>　南九州市長　塗木　弘幸　殿</t>
    <rPh sb="1" eb="2">
      <t>ミナミ</t>
    </rPh>
    <rPh sb="2" eb="4">
      <t>キュウシュウ</t>
    </rPh>
    <rPh sb="4" eb="6">
      <t>シチョウ</t>
    </rPh>
    <rPh sb="7" eb="9">
      <t>ヌルキ</t>
    </rPh>
    <rPh sb="10" eb="12">
      <t>ヒロユキ</t>
    </rPh>
    <rPh sb="13" eb="14">
      <t>ドノ</t>
    </rPh>
    <phoneticPr fontId="3"/>
  </si>
  <si>
    <t>　下記の定期予防接種ワクチンの接種委託料として，上記の金額を請求します。</t>
    <rPh sb="1" eb="3">
      <t>カキ</t>
    </rPh>
    <rPh sb="4" eb="6">
      <t>テイキ</t>
    </rPh>
    <rPh sb="6" eb="8">
      <t>ヨボウ</t>
    </rPh>
    <rPh sb="8" eb="10">
      <t>セッシュ</t>
    </rPh>
    <rPh sb="24" eb="26">
      <t>ジョウキ</t>
    </rPh>
    <rPh sb="27" eb="29">
      <t>キンガク</t>
    </rPh>
    <rPh sb="30" eb="32">
      <t>セイキュウ</t>
    </rPh>
    <phoneticPr fontId="3"/>
  </si>
  <si>
    <t>予防接種名</t>
    <rPh sb="0" eb="2">
      <t>ヨボウ</t>
    </rPh>
    <rPh sb="2" eb="4">
      <t>セッシュ</t>
    </rPh>
    <rPh sb="4" eb="5">
      <t>メイ</t>
    </rPh>
    <phoneticPr fontId="3"/>
  </si>
  <si>
    <t>単価</t>
    <rPh sb="0" eb="2">
      <t>タンカ</t>
    </rPh>
    <phoneticPr fontId="3"/>
  </si>
  <si>
    <t>件数</t>
    <rPh sb="0" eb="2">
      <t>ケンスウ</t>
    </rPh>
    <phoneticPr fontId="3"/>
  </si>
  <si>
    <t>金　額</t>
    <rPh sb="0" eb="1">
      <t>キン</t>
    </rPh>
    <rPh sb="2" eb="3">
      <t>ガク</t>
    </rPh>
    <phoneticPr fontId="3"/>
  </si>
  <si>
    <t>МＲワクチン
（麻疹・風疹）</t>
    <rPh sb="8" eb="10">
      <t>マシン</t>
    </rPh>
    <rPh sb="11" eb="13">
      <t>フウシン</t>
    </rPh>
    <phoneticPr fontId="3"/>
  </si>
  <si>
    <t>件</t>
    <rPh sb="0" eb="1">
      <t>ケン</t>
    </rPh>
    <phoneticPr fontId="3"/>
  </si>
  <si>
    <t>ＢＣＧワクチン</t>
    <phoneticPr fontId="3"/>
  </si>
  <si>
    <t>日本脳炎ワクチン</t>
    <rPh sb="0" eb="2">
      <t>ニホン</t>
    </rPh>
    <rPh sb="2" eb="4">
      <t>ノウエン</t>
    </rPh>
    <phoneticPr fontId="3"/>
  </si>
  <si>
    <r>
      <t xml:space="preserve">二種混合ワクチン
</t>
    </r>
    <r>
      <rPr>
        <sz val="8"/>
        <color indexed="8"/>
        <rFont val="ＭＳ 明朝"/>
        <family val="1"/>
        <charset val="128"/>
      </rPr>
      <t>（ジフテリア・破傷風）</t>
    </r>
    <rPh sb="0" eb="1">
      <t>ニ</t>
    </rPh>
    <rPh sb="1" eb="2">
      <t>シュ</t>
    </rPh>
    <rPh sb="2" eb="4">
      <t>コンゴウ</t>
    </rPh>
    <rPh sb="16" eb="17">
      <t>ヤブ</t>
    </rPh>
    <rPh sb="17" eb="18">
      <t>キズ</t>
    </rPh>
    <rPh sb="18" eb="19">
      <t>カゼ</t>
    </rPh>
    <phoneticPr fontId="3"/>
  </si>
  <si>
    <r>
      <t xml:space="preserve">五種混合ワクチン
</t>
    </r>
    <r>
      <rPr>
        <sz val="8"/>
        <color indexed="8"/>
        <rFont val="ＭＳ 明朝"/>
        <family val="1"/>
        <charset val="128"/>
      </rPr>
      <t>(ｼﾞﾌﾃﾘｱ・百日咳・破傷風・ﾎﾟﾘｵ・ﾋﾌﾞ)</t>
    </r>
    <rPh sb="0" eb="4">
      <t>ゴシュコンゴウ</t>
    </rPh>
    <rPh sb="17" eb="20">
      <t>ヒャクニチゼキ</t>
    </rPh>
    <phoneticPr fontId="3"/>
  </si>
  <si>
    <t>ヒブワクチン
（ヒブ感染症）</t>
    <rPh sb="10" eb="13">
      <t>カンセンショウ</t>
    </rPh>
    <phoneticPr fontId="3"/>
  </si>
  <si>
    <t>小児用肺炎球菌ワクチン
（小児の肺炎球菌感染症）</t>
    <rPh sb="0" eb="3">
      <t>ショウニヨウ</t>
    </rPh>
    <rPh sb="3" eb="5">
      <t>ハイエン</t>
    </rPh>
    <rPh sb="5" eb="7">
      <t>キュウキン</t>
    </rPh>
    <rPh sb="13" eb="15">
      <t>ショウニ</t>
    </rPh>
    <rPh sb="16" eb="18">
      <t>ハイエン</t>
    </rPh>
    <rPh sb="18" eb="20">
      <t>キュウキン</t>
    </rPh>
    <rPh sb="20" eb="23">
      <t>カンセンショウ</t>
    </rPh>
    <phoneticPr fontId="3"/>
  </si>
  <si>
    <t>子宮頸がんワクチン（９価）
（ﾋﾄﾊﾟﾋﾟﾛｰﾏｳｲﾙｽ感染症）</t>
    <rPh sb="0" eb="2">
      <t>シキュウ</t>
    </rPh>
    <rPh sb="2" eb="3">
      <t>ケイ</t>
    </rPh>
    <rPh sb="28" eb="31">
      <t>カンセンショウ</t>
    </rPh>
    <phoneticPr fontId="3"/>
  </si>
  <si>
    <t>水痘
（水ぼうそう）</t>
    <rPh sb="0" eb="2">
      <t>スイトウ</t>
    </rPh>
    <rPh sb="4" eb="5">
      <t>ミズ</t>
    </rPh>
    <phoneticPr fontId="3"/>
  </si>
  <si>
    <t>Ｂ型肝炎ワクチン</t>
    <rPh sb="1" eb="2">
      <t>ガタ</t>
    </rPh>
    <rPh sb="2" eb="4">
      <t>カンエン</t>
    </rPh>
    <phoneticPr fontId="3"/>
  </si>
  <si>
    <t>ロタリックス（１価）</t>
    <rPh sb="8" eb="9">
      <t>アタイ</t>
    </rPh>
    <phoneticPr fontId="3"/>
  </si>
  <si>
    <t>ロタテック（５価）</t>
    <rPh sb="7" eb="8">
      <t>アタイ</t>
    </rPh>
    <phoneticPr fontId="3"/>
  </si>
  <si>
    <t>ＲＳウイルスワクチン</t>
    <phoneticPr fontId="2"/>
  </si>
  <si>
    <t>合　計</t>
    <rPh sb="0" eb="1">
      <t>ゴウ</t>
    </rPh>
    <rPh sb="2" eb="3">
      <t>ケイ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</si>
  <si>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</si>
  <si>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</si>
  <si>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</si>
  <si>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</si>
  <si>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</si>
  <si>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</si>
  <si>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</si>
  <si>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</si>
  <si>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</si>
  <si>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</si>
  <si>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本(店･所)</t>
    <rPh sb="0" eb="1">
      <t>ホン</t>
    </rPh>
    <rPh sb="2" eb="3">
      <t>ミセ</t>
    </rPh>
    <rPh sb="4" eb="5">
      <t>ショ</t>
    </rPh>
    <phoneticPr fontId="3"/>
  </si>
  <si>
    <t>農協</t>
    <rPh sb="0" eb="2">
      <t>ノウキョウ</t>
    </rPh>
    <phoneticPr fontId="3"/>
  </si>
  <si>
    <t>支(店･所)</t>
    <rPh sb="0" eb="1">
      <t>シ</t>
    </rPh>
    <rPh sb="2" eb="3">
      <t>ミセ</t>
    </rPh>
    <rPh sb="4" eb="5">
      <t>ショ</t>
    </rPh>
    <phoneticPr fontId="3"/>
  </si>
  <si>
    <t>種別　・口座番号</t>
    <rPh sb="0" eb="2">
      <t>シュベツ</t>
    </rPh>
    <rPh sb="4" eb="6">
      <t>コウザ</t>
    </rPh>
    <rPh sb="6" eb="8">
      <t>バンゴウ</t>
    </rPh>
    <phoneticPr fontId="3"/>
  </si>
  <si>
    <t>普通　・　当座</t>
    <rPh sb="0" eb="2">
      <t>フツウ</t>
    </rPh>
    <rPh sb="5" eb="7">
      <t>トウザ</t>
    </rPh>
    <phoneticPr fontId="3"/>
  </si>
  <si>
    <t>口座番号</t>
    <rPh sb="0" eb="2">
      <t>コウザ</t>
    </rPh>
    <rPh sb="2" eb="4">
      <t>バンゴウ</t>
    </rPh>
    <phoneticPr fontId="3"/>
  </si>
  <si>
    <t xml:space="preserve">（フリガナ）
</t>
    <phoneticPr fontId="3"/>
  </si>
  <si>
    <t>口座名義人</t>
    <phoneticPr fontId="3"/>
  </si>
  <si>
    <t>銀行・金庫</t>
    <rPh sb="0" eb="2">
      <t>ギンコウ</t>
    </rPh>
    <rPh sb="3" eb="5">
      <t>キンコ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</si>
</sst>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"/>
    <numFmt numFmtId="177" formatCode="#,##0&quot;円&quot;"/>
  </numFmts>
  <fonts count="13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Alignment="1" applyProtection="1">
      <alignment horizontal="right" vertical="center"/>
      <protection locked="0"/>
    </xf>
    <xf numFmtId="177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7" fontId="4" fillId="0" borderId="8" xfId="0" applyNumberFormat="1" applyFont="1" applyBorder="1" applyAlignment="1" applyProtection="1">
      <alignment horizontal="right" vertical="center"/>
      <protection locked="0"/>
    </xf>
    <xf numFmtId="177" fontId="4" fillId="0" borderId="9" xfId="0" applyNumberFormat="1" applyFont="1" applyBorder="1" applyAlignment="1" applyProtection="1">
      <alignment horizontal="right" vertical="center"/>
      <protection locked="0"/>
    </xf>
    <xf numFmtId="177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4" fillId="0" borderId="2" xfId="0" applyNumberFormat="1" applyFont="1" applyBorder="1" applyAlignment="1" applyProtection="1">
      <alignment horizontal="right" vertical="center"/>
      <protection locked="0"/>
    </xf>
    <xf numFmtId="177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4" xfId="0" applyFont="1" applyBorder="1">
      <alignment vertical="center"/>
    </xf>
    <xf numFmtId="177" fontId="4" fillId="0" borderId="4" xfId="0" applyNumberFormat="1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distributed" vertical="center" indent="7"/>
    </xf>
    <xf numFmtId="0" fontId="11" fillId="0" borderId="13" xfId="0" applyFont="1" applyBorder="1" applyAlignment="1">
      <alignment horizontal="distributed" vertical="center" indent="7"/>
    </xf>
    <xf numFmtId="0" fontId="11" fillId="0" borderId="14" xfId="0" applyFont="1" applyBorder="1" applyAlignment="1">
      <alignment horizontal="distributed" vertical="center" indent="7"/>
    </xf>
    <xf numFmtId="0" fontId="11" fillId="0" borderId="15" xfId="0" applyFont="1" applyBorder="1">
      <alignment vertical="center"/>
    </xf>
    <xf numFmtId="0" fontId="12" fillId="0" borderId="13" xfId="0" applyFont="1" applyBorder="1">
      <alignment vertical="center"/>
    </xf>
    <xf numFmtId="0" fontId="11" fillId="0" borderId="14" xfId="0" applyFont="1" applyBorder="1">
      <alignment vertical="center"/>
    </xf>
    <xf numFmtId="177" fontId="11" fillId="0" borderId="16" xfId="0" applyNumberFormat="1" applyFont="1" applyBorder="1" applyAlignment="1">
      <alignment horizontal="right" vertical="center"/>
    </xf>
    <xf numFmtId="177" fontId="11" fillId="0" borderId="17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 inden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7.8.16\&#22266;&#26377;\12%20&#12371;&#12393;&#12418;&#26410;&#26469;&#35506;\03%20&#12362;&#12420;&#12371;&#20445;&#20581;&#20418;\11%20&#27597;&#23376;&#12398;&#20104;&#38450;&#25509;&#31278;\R8\02&#65306;&#25903;&#25173;&#38306;&#20418;&#65288;&#35531;&#27714;&#26360;&#12539;&#22865;&#32004;&#26360;&#65289;\02_&#35531;&#27714;&#26360;&#12539;&#22865;&#32004;&#26360;\R8.04&#35531;&#27714;&#26360;(&#35531;&#27714;&#30058;&#21495;&#2083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定期 (南九州市医療機関用)"/>
      <sheetName val="【南さつま市のみ該当】債権者を入力"/>
      <sheetName val="定期 (子ども・市外)"/>
      <sheetName val="口座番号"/>
      <sheetName val="風しん請求書"/>
    </sheetNames>
    <sheetDataSet>
      <sheetData sheetId="0">
        <row r="8">
          <cell r="K8">
            <v>10012</v>
          </cell>
        </row>
        <row r="9">
          <cell r="K9">
            <v>10450</v>
          </cell>
        </row>
        <row r="10">
          <cell r="K10">
            <v>6875</v>
          </cell>
        </row>
        <row r="11">
          <cell r="K11">
            <v>6013</v>
          </cell>
        </row>
        <row r="12">
          <cell r="K12">
            <v>19411</v>
          </cell>
        </row>
        <row r="13">
          <cell r="K13">
            <v>8537</v>
          </cell>
        </row>
        <row r="14">
          <cell r="K14">
            <v>11224</v>
          </cell>
        </row>
        <row r="15">
          <cell r="K15">
            <v>28182</v>
          </cell>
        </row>
        <row r="16">
          <cell r="K16">
            <v>8250</v>
          </cell>
        </row>
        <row r="17">
          <cell r="K17">
            <v>5929</v>
          </cell>
        </row>
        <row r="18">
          <cell r="K18">
            <v>14300</v>
          </cell>
        </row>
        <row r="19">
          <cell r="K19">
            <v>9570</v>
          </cell>
        </row>
        <row r="20">
          <cell r="K20">
            <v>29590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F7FB-0625-419B-8BC1-661AAA3D072A}">
  <dimension ref="A1:AD40"/>
  <sheetViews>
    <sheetView tabSelected="1" view="pageBreakPreview" zoomScale="90" zoomScaleNormal="100" zoomScaleSheetLayoutView="90" workbookViewId="0">
      <selection activeCell="M26" sqref="M26:N26"/>
    </sheetView>
  </sheetViews>
  <sheetFormatPr defaultColWidth="8.25" defaultRowHeight="13" x14ac:dyDescent="0.55000000000000004"/>
  <cols>
    <col min="1" max="2" width="3.25" style="2" customWidth="1"/>
    <col min="3" max="3" width="2.9140625" style="2" customWidth="1"/>
    <col min="4" max="4" width="3.25" style="2" customWidth="1"/>
    <col min="5" max="5" width="5.6640625" style="2" customWidth="1"/>
    <col min="6" max="7" width="3.5" style="2" customWidth="1"/>
    <col min="8" max="9" width="5.9140625" style="2" customWidth="1"/>
    <col min="10" max="10" width="4.08203125" style="2" customWidth="1"/>
    <col min="11" max="19" width="3.25" style="2" customWidth="1"/>
    <col min="20" max="20" width="5.58203125" style="2" customWidth="1"/>
    <col min="21" max="22" width="3.25" style="2" customWidth="1"/>
    <col min="23" max="23" width="3.6640625" style="2" customWidth="1"/>
    <col min="24" max="25" width="1.6640625" style="2" customWidth="1"/>
    <col min="26" max="32" width="4.1640625" style="2" customWidth="1"/>
    <col min="33" max="16384" width="8.25" style="2"/>
  </cols>
  <sheetData>
    <row r="1" spans="1:30" ht="27.7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P1" s="3" t="s">
        <v>1</v>
      </c>
      <c r="Q1" s="3"/>
      <c r="R1" s="3"/>
      <c r="S1" s="3"/>
      <c r="T1" s="3"/>
      <c r="U1" s="3"/>
      <c r="V1" s="3"/>
      <c r="W1" s="3"/>
    </row>
    <row r="2" spans="1:30" ht="20.5" customHeight="1" x14ac:dyDescent="0.55000000000000004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30" ht="14" customHeight="1" x14ac:dyDescent="0.55000000000000004">
      <c r="A3" s="2" t="s">
        <v>3</v>
      </c>
    </row>
    <row r="4" spans="1:30" ht="33" customHeight="1" x14ac:dyDescent="0.55000000000000004">
      <c r="A4" s="6"/>
      <c r="B4" s="6"/>
      <c r="C4" s="6"/>
      <c r="D4" s="6"/>
      <c r="E4" s="7" t="str">
        <f>IF(SUM(P8:T25)&gt;0,+P26,"金　　　　　　　　円")</f>
        <v>金　　　　　　　　円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"/>
      <c r="V4" s="6"/>
      <c r="W4" s="6"/>
      <c r="Y4" s="8"/>
      <c r="AA4" s="8"/>
    </row>
    <row r="5" spans="1:30" ht="6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Y5" s="8"/>
      <c r="AA5" s="8"/>
    </row>
    <row r="6" spans="1:30" ht="24.75" customHeight="1" x14ac:dyDescent="0.55000000000000004">
      <c r="B6" s="2" t="s">
        <v>4</v>
      </c>
      <c r="AA6" s="9"/>
      <c r="AB6" s="9"/>
      <c r="AC6" s="9"/>
      <c r="AD6" s="9"/>
    </row>
    <row r="7" spans="1:30" ht="22.5" customHeight="1" x14ac:dyDescent="0.55000000000000004">
      <c r="B7" s="10" t="s">
        <v>5</v>
      </c>
      <c r="C7" s="10"/>
      <c r="D7" s="10"/>
      <c r="E7" s="10"/>
      <c r="F7" s="10"/>
      <c r="G7" s="10"/>
      <c r="H7" s="10"/>
      <c r="I7" s="10"/>
      <c r="J7" s="11" t="s">
        <v>6</v>
      </c>
      <c r="K7" s="12"/>
      <c r="L7" s="13"/>
      <c r="M7" s="11" t="s">
        <v>7</v>
      </c>
      <c r="N7" s="12"/>
      <c r="O7" s="13"/>
      <c r="P7" s="10" t="s">
        <v>8</v>
      </c>
      <c r="Q7" s="10"/>
      <c r="R7" s="10"/>
      <c r="S7" s="10"/>
      <c r="T7" s="10"/>
      <c r="U7" s="10"/>
      <c r="V7" s="10"/>
      <c r="W7" s="10"/>
      <c r="Y7" s="14"/>
      <c r="Z7" s="14"/>
      <c r="AA7" s="14"/>
      <c r="AB7" s="14"/>
    </row>
    <row r="8" spans="1:30" ht="15.5" customHeight="1" x14ac:dyDescent="0.55000000000000004">
      <c r="B8" s="15" t="s">
        <v>9</v>
      </c>
      <c r="C8" s="16"/>
      <c r="D8" s="16"/>
      <c r="E8" s="16"/>
      <c r="F8" s="16"/>
      <c r="G8" s="16"/>
      <c r="H8" s="16"/>
      <c r="I8" s="17"/>
      <c r="J8" s="18">
        <f>'[1]定期 (南九州市医療機関用)'!K8</f>
        <v>10012</v>
      </c>
      <c r="K8" s="19"/>
      <c r="L8" s="20"/>
      <c r="M8" s="21"/>
      <c r="N8" s="22"/>
      <c r="O8" s="23" t="s">
        <v>10</v>
      </c>
      <c r="P8" s="24" t="str">
        <f>IF(M8&gt;0,+J8*M8,"円")</f>
        <v>円</v>
      </c>
      <c r="Q8" s="24"/>
      <c r="R8" s="24"/>
      <c r="S8" s="24"/>
      <c r="T8" s="24"/>
      <c r="U8" s="24"/>
      <c r="V8" s="24"/>
      <c r="W8" s="24"/>
    </row>
    <row r="9" spans="1:30" ht="15.75" customHeight="1" x14ac:dyDescent="0.55000000000000004">
      <c r="B9" s="25"/>
      <c r="C9" s="26"/>
      <c r="D9" s="26"/>
      <c r="E9" s="26"/>
      <c r="F9" s="26"/>
      <c r="G9" s="26"/>
      <c r="H9" s="26"/>
      <c r="I9" s="27"/>
      <c r="J9" s="28"/>
      <c r="K9" s="29"/>
      <c r="L9" s="30"/>
      <c r="M9" s="31"/>
      <c r="N9" s="32"/>
      <c r="O9" s="33"/>
      <c r="P9" s="24"/>
      <c r="Q9" s="24"/>
      <c r="R9" s="24"/>
      <c r="S9" s="24"/>
      <c r="T9" s="24"/>
      <c r="U9" s="24"/>
      <c r="V9" s="24"/>
      <c r="W9" s="24"/>
    </row>
    <row r="10" spans="1:30" ht="15.75" customHeight="1" x14ac:dyDescent="0.55000000000000004">
      <c r="B10" s="15" t="s">
        <v>11</v>
      </c>
      <c r="C10" s="16"/>
      <c r="D10" s="16"/>
      <c r="E10" s="16"/>
      <c r="F10" s="16"/>
      <c r="G10" s="16"/>
      <c r="H10" s="16"/>
      <c r="I10" s="17"/>
      <c r="J10" s="18">
        <f>'[1]定期 (南九州市医療機関用)'!K9</f>
        <v>10450</v>
      </c>
      <c r="K10" s="19"/>
      <c r="L10" s="20"/>
      <c r="M10" s="21"/>
      <c r="N10" s="22"/>
      <c r="O10" s="23" t="s">
        <v>10</v>
      </c>
      <c r="P10" s="24" t="str">
        <f>IF(M10&gt;0,+J10*M10,"円")</f>
        <v>円</v>
      </c>
      <c r="Q10" s="24"/>
      <c r="R10" s="24"/>
      <c r="S10" s="24"/>
      <c r="T10" s="24"/>
      <c r="U10" s="24"/>
      <c r="V10" s="24"/>
      <c r="W10" s="24"/>
    </row>
    <row r="11" spans="1:30" ht="15.75" customHeight="1" x14ac:dyDescent="0.55000000000000004">
      <c r="B11" s="25"/>
      <c r="C11" s="26"/>
      <c r="D11" s="26"/>
      <c r="E11" s="26"/>
      <c r="F11" s="26"/>
      <c r="G11" s="26"/>
      <c r="H11" s="26"/>
      <c r="I11" s="27"/>
      <c r="J11" s="28"/>
      <c r="K11" s="29"/>
      <c r="L11" s="30"/>
      <c r="M11" s="31"/>
      <c r="N11" s="32"/>
      <c r="O11" s="33"/>
      <c r="P11" s="24"/>
      <c r="Q11" s="24"/>
      <c r="R11" s="24"/>
      <c r="S11" s="24"/>
      <c r="T11" s="24"/>
      <c r="U11" s="24"/>
      <c r="V11" s="24"/>
      <c r="W11" s="24"/>
    </row>
    <row r="12" spans="1:30" ht="15.75" customHeight="1" x14ac:dyDescent="0.55000000000000004">
      <c r="B12" s="15" t="s">
        <v>12</v>
      </c>
      <c r="C12" s="16"/>
      <c r="D12" s="16"/>
      <c r="E12" s="16"/>
      <c r="F12" s="16"/>
      <c r="G12" s="16"/>
      <c r="H12" s="16"/>
      <c r="I12" s="17"/>
      <c r="J12" s="18">
        <f>'[1]定期 (南九州市医療機関用)'!K10</f>
        <v>6875</v>
      </c>
      <c r="K12" s="19"/>
      <c r="L12" s="20"/>
      <c r="M12" s="21"/>
      <c r="N12" s="22"/>
      <c r="O12" s="23" t="s">
        <v>10</v>
      </c>
      <c r="P12" s="24" t="str">
        <f>IF(M12&gt;0,+J12*M12,"円")</f>
        <v>円</v>
      </c>
      <c r="Q12" s="24"/>
      <c r="R12" s="24"/>
      <c r="S12" s="24"/>
      <c r="T12" s="24"/>
      <c r="U12" s="24"/>
      <c r="V12" s="24"/>
      <c r="W12" s="24"/>
    </row>
    <row r="13" spans="1:30" ht="15.75" customHeight="1" x14ac:dyDescent="0.55000000000000004">
      <c r="B13" s="25"/>
      <c r="C13" s="26"/>
      <c r="D13" s="26"/>
      <c r="E13" s="26"/>
      <c r="F13" s="26"/>
      <c r="G13" s="26"/>
      <c r="H13" s="26"/>
      <c r="I13" s="27"/>
      <c r="J13" s="28"/>
      <c r="K13" s="29"/>
      <c r="L13" s="30"/>
      <c r="M13" s="31"/>
      <c r="N13" s="32"/>
      <c r="O13" s="33"/>
      <c r="P13" s="24"/>
      <c r="Q13" s="24"/>
      <c r="R13" s="24"/>
      <c r="S13" s="24"/>
      <c r="T13" s="24"/>
      <c r="U13" s="24"/>
      <c r="V13" s="24"/>
      <c r="W13" s="24"/>
    </row>
    <row r="14" spans="1:30" ht="15.75" customHeight="1" x14ac:dyDescent="0.55000000000000004">
      <c r="B14" s="15" t="s">
        <v>13</v>
      </c>
      <c r="C14" s="16"/>
      <c r="D14" s="16"/>
      <c r="E14" s="16"/>
      <c r="F14" s="16"/>
      <c r="G14" s="16"/>
      <c r="H14" s="16"/>
      <c r="I14" s="17"/>
      <c r="J14" s="18">
        <f>'[1]定期 (南九州市医療機関用)'!K11</f>
        <v>6013</v>
      </c>
      <c r="K14" s="19"/>
      <c r="L14" s="20"/>
      <c r="M14" s="21"/>
      <c r="N14" s="22"/>
      <c r="O14" s="23" t="s">
        <v>10</v>
      </c>
      <c r="P14" s="24" t="str">
        <f>IF(M14&gt;0,+J14*M14,"円")</f>
        <v>円</v>
      </c>
      <c r="Q14" s="24"/>
      <c r="R14" s="24"/>
      <c r="S14" s="24"/>
      <c r="T14" s="24"/>
      <c r="U14" s="24"/>
      <c r="V14" s="24"/>
      <c r="W14" s="24"/>
    </row>
    <row r="15" spans="1:30" ht="15.75" customHeight="1" x14ac:dyDescent="0.55000000000000004">
      <c r="B15" s="25"/>
      <c r="C15" s="26"/>
      <c r="D15" s="26"/>
      <c r="E15" s="26"/>
      <c r="F15" s="26"/>
      <c r="G15" s="26"/>
      <c r="H15" s="26"/>
      <c r="I15" s="27"/>
      <c r="J15" s="28"/>
      <c r="K15" s="29"/>
      <c r="L15" s="30"/>
      <c r="M15" s="31"/>
      <c r="N15" s="32"/>
      <c r="O15" s="33"/>
      <c r="P15" s="24"/>
      <c r="Q15" s="24"/>
      <c r="R15" s="24"/>
      <c r="S15" s="24"/>
      <c r="T15" s="24"/>
      <c r="U15" s="24"/>
      <c r="V15" s="24"/>
      <c r="W15" s="24"/>
    </row>
    <row r="16" spans="1:30" ht="15.75" customHeight="1" x14ac:dyDescent="0.55000000000000004">
      <c r="B16" s="15" t="s">
        <v>14</v>
      </c>
      <c r="C16" s="16"/>
      <c r="D16" s="16"/>
      <c r="E16" s="16"/>
      <c r="F16" s="16"/>
      <c r="G16" s="16"/>
      <c r="H16" s="16"/>
      <c r="I16" s="17"/>
      <c r="J16" s="18">
        <f>'[1]定期 (南九州市医療機関用)'!K12</f>
        <v>19411</v>
      </c>
      <c r="K16" s="19"/>
      <c r="L16" s="20"/>
      <c r="M16" s="21"/>
      <c r="N16" s="22"/>
      <c r="O16" s="23" t="s">
        <v>10</v>
      </c>
      <c r="P16" s="24" t="str">
        <f>IF(M16&gt;0,+J16*M16,"円")</f>
        <v>円</v>
      </c>
      <c r="Q16" s="24"/>
      <c r="R16" s="24"/>
      <c r="S16" s="24"/>
      <c r="T16" s="24"/>
      <c r="U16" s="24"/>
      <c r="V16" s="24"/>
      <c r="W16" s="24"/>
    </row>
    <row r="17" spans="2:25" ht="15.75" customHeight="1" x14ac:dyDescent="0.55000000000000004">
      <c r="B17" s="25"/>
      <c r="C17" s="26"/>
      <c r="D17" s="26"/>
      <c r="E17" s="26"/>
      <c r="F17" s="26"/>
      <c r="G17" s="26"/>
      <c r="H17" s="26"/>
      <c r="I17" s="27"/>
      <c r="J17" s="28"/>
      <c r="K17" s="29"/>
      <c r="L17" s="30"/>
      <c r="M17" s="31"/>
      <c r="N17" s="32"/>
      <c r="O17" s="33"/>
      <c r="P17" s="24"/>
      <c r="Q17" s="24"/>
      <c r="R17" s="24"/>
      <c r="S17" s="24"/>
      <c r="T17" s="24"/>
      <c r="U17" s="24"/>
      <c r="V17" s="24"/>
      <c r="W17" s="24"/>
    </row>
    <row r="18" spans="2:25" ht="30" customHeight="1" x14ac:dyDescent="0.55000000000000004">
      <c r="B18" s="34" t="s">
        <v>15</v>
      </c>
      <c r="C18" s="35"/>
      <c r="D18" s="35"/>
      <c r="E18" s="35"/>
      <c r="F18" s="35"/>
      <c r="G18" s="35"/>
      <c r="H18" s="35"/>
      <c r="I18" s="36"/>
      <c r="J18" s="37">
        <f>'[1]定期 (南九州市医療機関用)'!K13</f>
        <v>8537</v>
      </c>
      <c r="K18" s="38"/>
      <c r="L18" s="38"/>
      <c r="M18" s="39"/>
      <c r="N18" s="40"/>
      <c r="O18" s="41" t="s">
        <v>10</v>
      </c>
      <c r="P18" s="24" t="str">
        <f t="shared" ref="P18:P25" si="0">IF(M18&gt;0,+J18*M18,"円")</f>
        <v>円</v>
      </c>
      <c r="Q18" s="24"/>
      <c r="R18" s="24"/>
      <c r="S18" s="24"/>
      <c r="T18" s="24"/>
      <c r="U18" s="24"/>
      <c r="V18" s="24"/>
      <c r="W18" s="24"/>
    </row>
    <row r="19" spans="2:25" ht="30" customHeight="1" x14ac:dyDescent="0.55000000000000004">
      <c r="B19" s="34" t="s">
        <v>16</v>
      </c>
      <c r="C19" s="35"/>
      <c r="D19" s="35"/>
      <c r="E19" s="35"/>
      <c r="F19" s="35"/>
      <c r="G19" s="35"/>
      <c r="H19" s="35"/>
      <c r="I19" s="36"/>
      <c r="J19" s="37">
        <f>'[1]定期 (南九州市医療機関用)'!K14</f>
        <v>11224</v>
      </c>
      <c r="K19" s="38"/>
      <c r="L19" s="38"/>
      <c r="M19" s="39"/>
      <c r="N19" s="40"/>
      <c r="O19" s="41" t="s">
        <v>10</v>
      </c>
      <c r="P19" s="24" t="str">
        <f t="shared" si="0"/>
        <v>円</v>
      </c>
      <c r="Q19" s="24"/>
      <c r="R19" s="24"/>
      <c r="S19" s="24"/>
      <c r="T19" s="24"/>
      <c r="U19" s="24"/>
      <c r="V19" s="24"/>
      <c r="W19" s="24"/>
    </row>
    <row r="20" spans="2:25" ht="30" customHeight="1" x14ac:dyDescent="0.55000000000000004">
      <c r="B20" s="34" t="s">
        <v>17</v>
      </c>
      <c r="C20" s="35"/>
      <c r="D20" s="35"/>
      <c r="E20" s="35"/>
      <c r="F20" s="35"/>
      <c r="G20" s="35"/>
      <c r="H20" s="35"/>
      <c r="I20" s="36"/>
      <c r="J20" s="37">
        <f>'[1]定期 (南九州市医療機関用)'!K15</f>
        <v>28182</v>
      </c>
      <c r="K20" s="38"/>
      <c r="L20" s="42"/>
      <c r="M20" s="39"/>
      <c r="N20" s="40"/>
      <c r="O20" s="41" t="s">
        <v>10</v>
      </c>
      <c r="P20" s="24" t="str">
        <f t="shared" si="0"/>
        <v>円</v>
      </c>
      <c r="Q20" s="24"/>
      <c r="R20" s="24"/>
      <c r="S20" s="24"/>
      <c r="T20" s="24"/>
      <c r="U20" s="24"/>
      <c r="V20" s="24"/>
      <c r="W20" s="24"/>
    </row>
    <row r="21" spans="2:25" ht="30" customHeight="1" x14ac:dyDescent="0.55000000000000004">
      <c r="B21" s="34" t="s">
        <v>18</v>
      </c>
      <c r="C21" s="35"/>
      <c r="D21" s="35"/>
      <c r="E21" s="35"/>
      <c r="F21" s="35"/>
      <c r="G21" s="35"/>
      <c r="H21" s="35"/>
      <c r="I21" s="36"/>
      <c r="J21" s="37">
        <f>'[1]定期 (南九州市医療機関用)'!K16</f>
        <v>8250</v>
      </c>
      <c r="K21" s="38"/>
      <c r="L21" s="38"/>
      <c r="M21" s="39"/>
      <c r="N21" s="40"/>
      <c r="O21" s="41" t="s">
        <v>10</v>
      </c>
      <c r="P21" s="24" t="str">
        <f t="shared" si="0"/>
        <v>円</v>
      </c>
      <c r="Q21" s="24"/>
      <c r="R21" s="24"/>
      <c r="S21" s="24"/>
      <c r="T21" s="24"/>
      <c r="U21" s="24"/>
      <c r="V21" s="24"/>
      <c r="W21" s="24"/>
    </row>
    <row r="22" spans="2:25" ht="30" customHeight="1" x14ac:dyDescent="0.55000000000000004">
      <c r="B22" s="15" t="s">
        <v>19</v>
      </c>
      <c r="C22" s="16"/>
      <c r="D22" s="16"/>
      <c r="E22" s="16"/>
      <c r="F22" s="16"/>
      <c r="G22" s="16"/>
      <c r="H22" s="16"/>
      <c r="I22" s="17"/>
      <c r="J22" s="18">
        <f>'[1]定期 (南九州市医療機関用)'!K17</f>
        <v>5929</v>
      </c>
      <c r="K22" s="19"/>
      <c r="L22" s="19"/>
      <c r="M22" s="21"/>
      <c r="N22" s="43"/>
      <c r="O22" s="44" t="s">
        <v>10</v>
      </c>
      <c r="P22" s="24" t="str">
        <f t="shared" si="0"/>
        <v>円</v>
      </c>
      <c r="Q22" s="24"/>
      <c r="R22" s="24"/>
      <c r="S22" s="24"/>
      <c r="T22" s="24"/>
      <c r="U22" s="24"/>
      <c r="V22" s="24"/>
      <c r="W22" s="24"/>
    </row>
    <row r="23" spans="2:25" ht="30" customHeight="1" x14ac:dyDescent="0.55000000000000004">
      <c r="B23" s="15" t="s">
        <v>20</v>
      </c>
      <c r="C23" s="16"/>
      <c r="D23" s="16"/>
      <c r="E23" s="16"/>
      <c r="F23" s="16"/>
      <c r="G23" s="16"/>
      <c r="H23" s="16"/>
      <c r="I23" s="17"/>
      <c r="J23" s="18">
        <f>'[1]定期 (南九州市医療機関用)'!K18</f>
        <v>14300</v>
      </c>
      <c r="K23" s="19"/>
      <c r="L23" s="19"/>
      <c r="M23" s="21"/>
      <c r="N23" s="43"/>
      <c r="O23" s="44" t="s">
        <v>10</v>
      </c>
      <c r="P23" s="24" t="str">
        <f t="shared" si="0"/>
        <v>円</v>
      </c>
      <c r="Q23" s="24"/>
      <c r="R23" s="24"/>
      <c r="S23" s="24"/>
      <c r="T23" s="24"/>
      <c r="U23" s="24"/>
      <c r="V23" s="24"/>
      <c r="W23" s="24"/>
    </row>
    <row r="24" spans="2:25" ht="30" customHeight="1" x14ac:dyDescent="0.55000000000000004">
      <c r="B24" s="15" t="s">
        <v>21</v>
      </c>
      <c r="C24" s="16"/>
      <c r="D24" s="16"/>
      <c r="E24" s="16"/>
      <c r="F24" s="16"/>
      <c r="G24" s="16"/>
      <c r="H24" s="16"/>
      <c r="I24" s="17"/>
      <c r="J24" s="18">
        <f>'[1]定期 (南九州市医療機関用)'!K19</f>
        <v>9570</v>
      </c>
      <c r="K24" s="19"/>
      <c r="L24" s="19"/>
      <c r="M24" s="21"/>
      <c r="N24" s="43"/>
      <c r="O24" s="44" t="s">
        <v>10</v>
      </c>
      <c r="P24" s="24" t="str">
        <f t="shared" si="0"/>
        <v>円</v>
      </c>
      <c r="Q24" s="24"/>
      <c r="R24" s="24"/>
      <c r="S24" s="24"/>
      <c r="T24" s="24"/>
      <c r="U24" s="24"/>
      <c r="V24" s="24"/>
      <c r="W24" s="24"/>
    </row>
    <row r="25" spans="2:25" ht="30" customHeight="1" thickBot="1" x14ac:dyDescent="0.6">
      <c r="B25" s="15" t="s">
        <v>22</v>
      </c>
      <c r="C25" s="16"/>
      <c r="D25" s="16"/>
      <c r="E25" s="16"/>
      <c r="F25" s="16"/>
      <c r="G25" s="16"/>
      <c r="H25" s="16"/>
      <c r="I25" s="17"/>
      <c r="J25" s="18">
        <f>'[1]定期 (南九州市医療機関用)'!K20</f>
        <v>29590</v>
      </c>
      <c r="K25" s="19"/>
      <c r="L25" s="20"/>
      <c r="M25" s="21"/>
      <c r="N25" s="22"/>
      <c r="O25" s="44" t="s">
        <v>10</v>
      </c>
      <c r="P25" s="45" t="str">
        <f t="shared" si="0"/>
        <v>円</v>
      </c>
      <c r="Q25" s="45"/>
      <c r="R25" s="45"/>
      <c r="S25" s="45"/>
      <c r="T25" s="45"/>
      <c r="U25" s="45"/>
      <c r="V25" s="45"/>
      <c r="W25" s="45"/>
    </row>
    <row r="26" spans="2:25" ht="34.5" customHeight="1" thickBot="1" x14ac:dyDescent="0.6">
      <c r="B26" s="46" t="s">
        <v>23</v>
      </c>
      <c r="C26" s="47"/>
      <c r="D26" s="47"/>
      <c r="E26" s="47"/>
      <c r="F26" s="47"/>
      <c r="G26" s="47"/>
      <c r="H26" s="47"/>
      <c r="I26" s="47"/>
      <c r="J26" s="47"/>
      <c r="K26" s="47"/>
      <c r="L26" s="48"/>
      <c r="M26" s="49" t="str">
        <f>IF(SUM(M8:N25)&gt;0,SUM(M8:N25),"")</f>
        <v/>
      </c>
      <c r="N26" s="50"/>
      <c r="O26" s="51" t="s">
        <v>10</v>
      </c>
      <c r="P26" s="52" t="str">
        <f>IF(+M26="","円",SUM(P8:T25))</f>
        <v>円</v>
      </c>
      <c r="Q26" s="52"/>
      <c r="R26" s="52"/>
      <c r="S26" s="52"/>
      <c r="T26" s="52"/>
      <c r="U26" s="52"/>
      <c r="V26" s="52"/>
      <c r="W26" s="53"/>
    </row>
    <row r="27" spans="2:25" ht="24.75" customHeight="1" x14ac:dyDescent="0.55000000000000004">
      <c r="B27" s="54" t="s">
        <v>24</v>
      </c>
      <c r="C27" s="55"/>
      <c r="D27" s="55" t="s">
        <v>25</v>
      </c>
      <c r="E27" s="55"/>
      <c r="F27" s="55" t="s">
        <v>26</v>
      </c>
      <c r="G27" s="55"/>
      <c r="H27" s="56" t="s">
        <v>27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2:25" ht="28" customHeight="1" x14ac:dyDescent="0.55000000000000004">
      <c r="B28" s="57"/>
      <c r="C28" s="58" t="s">
        <v>28</v>
      </c>
      <c r="D28" s="58"/>
      <c r="E28" s="58"/>
      <c r="F28" s="58"/>
      <c r="G28" s="58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2:25" ht="28" customHeight="1" x14ac:dyDescent="0.55000000000000004">
      <c r="B29" s="57"/>
      <c r="C29" s="58" t="s">
        <v>29</v>
      </c>
      <c r="D29" s="58"/>
      <c r="E29" s="58"/>
      <c r="F29" s="58"/>
      <c r="G29" s="58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2:25" ht="28" customHeight="1" x14ac:dyDescent="0.55000000000000004">
      <c r="B30" s="57"/>
      <c r="C30" s="58" t="s">
        <v>30</v>
      </c>
      <c r="D30" s="58"/>
      <c r="E30" s="58"/>
      <c r="F30" s="58"/>
      <c r="G30" s="58"/>
      <c r="H30" s="57"/>
      <c r="I30" s="57"/>
      <c r="J30" s="57"/>
      <c r="K30" s="57"/>
      <c r="L30" s="57"/>
      <c r="M30" s="57"/>
      <c r="N30" s="57"/>
      <c r="O30" s="57"/>
      <c r="P30" s="57"/>
      <c r="Q30" s="57"/>
      <c r="S30" s="57"/>
      <c r="T30" s="55" t="s">
        <v>31</v>
      </c>
      <c r="U30" s="57"/>
      <c r="V30" s="57"/>
      <c r="W30" s="57"/>
      <c r="X30" s="57"/>
      <c r="Y30" s="57"/>
    </row>
    <row r="31" spans="2:25" ht="13.5" thickBot="1" x14ac:dyDescent="0.6">
      <c r="B31" s="59" t="s">
        <v>32</v>
      </c>
      <c r="C31" s="59"/>
      <c r="D31" s="59"/>
      <c r="E31" s="59"/>
      <c r="F31" s="59"/>
      <c r="G31" s="59"/>
      <c r="H31" s="59"/>
      <c r="I31" s="59"/>
      <c r="J31" s="56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2:25" ht="15" customHeight="1" x14ac:dyDescent="0.55000000000000004">
      <c r="B32" s="60" t="s">
        <v>33</v>
      </c>
      <c r="C32" s="61"/>
      <c r="D32" s="61"/>
      <c r="E32" s="61"/>
      <c r="F32" s="61"/>
      <c r="G32" s="62"/>
      <c r="H32" s="63"/>
      <c r="I32" s="64"/>
      <c r="J32" s="64"/>
      <c r="K32" s="64"/>
      <c r="L32" s="64"/>
      <c r="M32" s="65" t="s">
        <v>42</v>
      </c>
      <c r="N32" s="66"/>
      <c r="O32" s="66"/>
      <c r="P32" s="67"/>
      <c r="Q32" s="65"/>
      <c r="R32" s="66"/>
      <c r="S32" s="66"/>
      <c r="T32" s="67"/>
      <c r="U32" s="64" t="s">
        <v>34</v>
      </c>
      <c r="V32" s="64"/>
      <c r="W32" s="68"/>
      <c r="X32" s="57"/>
      <c r="Y32" s="57"/>
    </row>
    <row r="33" spans="2:25" ht="15" customHeight="1" x14ac:dyDescent="0.55000000000000004">
      <c r="B33" s="69"/>
      <c r="C33" s="70"/>
      <c r="D33" s="70"/>
      <c r="E33" s="70"/>
      <c r="F33" s="70"/>
      <c r="G33" s="71"/>
      <c r="H33" s="31"/>
      <c r="I33" s="32"/>
      <c r="J33" s="32"/>
      <c r="K33" s="32"/>
      <c r="L33" s="32"/>
      <c r="M33" s="72" t="s">
        <v>35</v>
      </c>
      <c r="N33" s="73"/>
      <c r="O33" s="73"/>
      <c r="P33" s="74"/>
      <c r="Q33" s="72"/>
      <c r="R33" s="73"/>
      <c r="S33" s="73"/>
      <c r="T33" s="74"/>
      <c r="U33" s="32" t="s">
        <v>36</v>
      </c>
      <c r="V33" s="32"/>
      <c r="W33" s="75"/>
      <c r="X33" s="57"/>
      <c r="Y33" s="57"/>
    </row>
    <row r="34" spans="2:25" ht="24.5" customHeight="1" x14ac:dyDescent="0.55000000000000004">
      <c r="B34" s="76" t="s">
        <v>37</v>
      </c>
      <c r="C34" s="77"/>
      <c r="D34" s="77"/>
      <c r="E34" s="77"/>
      <c r="F34" s="77"/>
      <c r="G34" s="78"/>
      <c r="H34" s="39" t="s">
        <v>38</v>
      </c>
      <c r="I34" s="77"/>
      <c r="J34" s="77"/>
      <c r="K34" s="77"/>
      <c r="L34" s="77"/>
      <c r="M34" s="78"/>
      <c r="N34" s="39" t="s">
        <v>39</v>
      </c>
      <c r="O34" s="77"/>
      <c r="P34" s="78"/>
      <c r="Q34" s="79"/>
      <c r="R34" s="80"/>
      <c r="S34" s="80"/>
      <c r="T34" s="80"/>
      <c r="U34" s="80"/>
      <c r="V34" s="80"/>
      <c r="W34" s="81"/>
      <c r="X34" s="57"/>
      <c r="Y34" s="57"/>
    </row>
    <row r="35" spans="2:25" ht="12" customHeight="1" x14ac:dyDescent="0.55000000000000004">
      <c r="B35" s="82" t="s">
        <v>40</v>
      </c>
      <c r="C35" s="83"/>
      <c r="D35" s="83"/>
      <c r="E35" s="83"/>
      <c r="F35" s="83"/>
      <c r="G35" s="84"/>
      <c r="H35" s="85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57"/>
      <c r="Y35" s="57"/>
    </row>
    <row r="36" spans="2:25" ht="29" customHeight="1" thickBot="1" x14ac:dyDescent="0.6">
      <c r="B36" s="88" t="s">
        <v>41</v>
      </c>
      <c r="C36" s="89"/>
      <c r="D36" s="89"/>
      <c r="E36" s="89"/>
      <c r="F36" s="89"/>
      <c r="G36" s="90"/>
      <c r="H36" s="91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/>
      <c r="X36" s="57"/>
      <c r="Y36" s="57"/>
    </row>
    <row r="37" spans="2:25" ht="20.149999999999999" customHeight="1" x14ac:dyDescent="0.55000000000000004"/>
    <row r="38" spans="2:25" ht="20.149999999999999" customHeight="1" x14ac:dyDescent="0.55000000000000004"/>
    <row r="39" spans="2:25" ht="20.149999999999999" customHeight="1" x14ac:dyDescent="0.55000000000000004"/>
    <row r="40" spans="2:25" ht="20.149999999999999" customHeight="1" x14ac:dyDescent="0.55000000000000004"/>
  </sheetData>
  <mergeCells count="85">
    <mergeCell ref="B35:G35"/>
    <mergeCell ref="H35:W35"/>
    <mergeCell ref="B36:G36"/>
    <mergeCell ref="H36:W36"/>
    <mergeCell ref="M32:P32"/>
    <mergeCell ref="Q32:T33"/>
    <mergeCell ref="U32:W32"/>
    <mergeCell ref="M33:P33"/>
    <mergeCell ref="U33:W33"/>
    <mergeCell ref="B34:G34"/>
    <mergeCell ref="H34:M34"/>
    <mergeCell ref="N34:P34"/>
    <mergeCell ref="C28:G28"/>
    <mergeCell ref="C29:G29"/>
    <mergeCell ref="C30:G30"/>
    <mergeCell ref="B31:I31"/>
    <mergeCell ref="B32:G33"/>
    <mergeCell ref="H32:L33"/>
    <mergeCell ref="B25:I25"/>
    <mergeCell ref="J25:L25"/>
    <mergeCell ref="M25:N25"/>
    <mergeCell ref="P25:W25"/>
    <mergeCell ref="B26:L26"/>
    <mergeCell ref="M26:N26"/>
    <mergeCell ref="P26:W26"/>
    <mergeCell ref="B23:I23"/>
    <mergeCell ref="J23:L23"/>
    <mergeCell ref="M23:N23"/>
    <mergeCell ref="P23:W23"/>
    <mergeCell ref="B24:I24"/>
    <mergeCell ref="J24:L24"/>
    <mergeCell ref="M24:N24"/>
    <mergeCell ref="P24:W24"/>
    <mergeCell ref="B21:I21"/>
    <mergeCell ref="J21:L21"/>
    <mergeCell ref="M21:N21"/>
    <mergeCell ref="P21:W21"/>
    <mergeCell ref="B22:I22"/>
    <mergeCell ref="J22:L22"/>
    <mergeCell ref="M22:N22"/>
    <mergeCell ref="P22:W22"/>
    <mergeCell ref="B19:I19"/>
    <mergeCell ref="J19:L19"/>
    <mergeCell ref="M19:N19"/>
    <mergeCell ref="P19:W19"/>
    <mergeCell ref="B20:I20"/>
    <mergeCell ref="J20:L20"/>
    <mergeCell ref="M20:N20"/>
    <mergeCell ref="P20:W20"/>
    <mergeCell ref="B16:I17"/>
    <mergeCell ref="J16:L17"/>
    <mergeCell ref="M16:N17"/>
    <mergeCell ref="O16:O17"/>
    <mergeCell ref="P16:W17"/>
    <mergeCell ref="B18:I18"/>
    <mergeCell ref="J18:L18"/>
    <mergeCell ref="M18:N18"/>
    <mergeCell ref="P18:W18"/>
    <mergeCell ref="B12:I13"/>
    <mergeCell ref="J12:L13"/>
    <mergeCell ref="M12:N13"/>
    <mergeCell ref="O12:O13"/>
    <mergeCell ref="P12:W13"/>
    <mergeCell ref="B14:I15"/>
    <mergeCell ref="J14:L15"/>
    <mergeCell ref="M14:N15"/>
    <mergeCell ref="O14:O15"/>
    <mergeCell ref="P14:W15"/>
    <mergeCell ref="B8:I9"/>
    <mergeCell ref="J8:L9"/>
    <mergeCell ref="M8:N9"/>
    <mergeCell ref="O8:O9"/>
    <mergeCell ref="P8:W9"/>
    <mergeCell ref="B10:I11"/>
    <mergeCell ref="J10:L11"/>
    <mergeCell ref="M10:N11"/>
    <mergeCell ref="O10:O11"/>
    <mergeCell ref="P10:W11"/>
    <mergeCell ref="P1:W1"/>
    <mergeCell ref="A2:X2"/>
    <mergeCell ref="E4:T4"/>
    <mergeCell ref="B7:I7"/>
    <mergeCell ref="J7:L7"/>
    <mergeCell ref="M7:O7"/>
    <mergeCell ref="P7:W7"/>
  </mergeCells>
  <phoneticPr fontId="2"/>
  <printOptions horizontalCentered="1" verticalCentered="1"/>
  <pageMargins left="0.51181102362204722" right="0.19685039370078741" top="0.39370078740157483" bottom="0.31496062992125984" header="0.31496062992125984" footer="0.31496062992125984"/>
  <pageSetup paperSize="9" scale="98" orientation="portrait" r:id="rId1"/>
  <headerFooter>
    <oddHeader>&amp;R2026.04改定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 (子ども・市外)</vt:lpstr>
      <vt:lpstr>'定期 (子ども・市外)'!Print_Area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南九州市</dc:creator>
  <cp:lastModifiedBy>東方　凡子</cp:lastModifiedBy>
  <dcterms:created xsi:type="dcterms:W3CDTF">2026-04-23T06:18:02Z</dcterms:created>
  <dcterms:modified xsi:type="dcterms:W3CDTF">2026-04-23T06:20:13Z</dcterms:modified>
</cp:coreProperties>
</file>