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344ad02\知覧固有\030財政課\10財政係\01 財政\03 財政公表\新地方公会計制度\11 調査・照会等\99 その他\R4.9.6   令和２年度財政状況資料集の作成について（2回目・地方公会計関係）\回答２（修正）\"/>
    </mc:Choice>
  </mc:AlternateContent>
  <bookViews>
    <workbookView xWindow="0" yWindow="0" windowWidth="28770" windowHeight="1198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<sst xmlns="http://schemas.openxmlformats.org/spreadsheetml/2006/main" count="1133" uniqueCount="610">
  <si>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</si>
  <si>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</si>
  <si>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</si>
  <si>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</si>
  <si>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</si>
  <si>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</si>
  <si>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</si>
  <si>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</si>
  <si>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</si>
  <si>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</si>
  <si>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</si>
  <si>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</si>
  <si>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</si>
  <si>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</si>
  <si>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</si>
  <si>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</si>
  <si>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</si>
  <si>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</si>
  <si>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</si>
  <si>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</si>
  <si>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</si>
  <si>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</si>
  <si>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</si>
  <si>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</si>
  <si>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</si>
  <si>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</si>
  <si>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</si>
  <si>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</si>
  <si>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</si>
  <si>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</si>
  <si>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</si>
  <si>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</si>
  <si>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</si>
  <si>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</si>
  <si>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</si>
  <si>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</si>
  <si>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</si>
  <si>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</si>
  <si>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</si>
  <si>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</si>
  <si>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</si>
  <si>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</si>
  <si>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</si>
  <si>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</si>
  <si>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</si>
  <si>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</si>
  <si>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</si>
  <si>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</si>
  <si>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</si>
  <si>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</si>
  <si>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</si>
  <si>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</si>
  <si>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</si>
  <si>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</si>
  <si>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</si>
  <si>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</si>
  <si>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</si>
  <si>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</si>
  <si>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</si>
  <si>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</si>
  <si>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</si>
  <si>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</si>
  <si>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</si>
  <si>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</si>
  <si>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</si>
  <si>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</si>
  <si>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</si>
  <si>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</si>
  <si>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</si>
  <si>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</si>
  <si>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</si>
  <si>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</si>
  <si>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</si>
  <si>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</si>
  <si>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</si>
  <si>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</si>
  <si>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</si>
  <si>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</si>
  <si>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</si>
  <si>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</si>
  <si>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</si>
  <si>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</si>
  <si>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</si>
  <si>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</si>
  <si>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</si>
  <si>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Ⅰ－０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</si>
  <si>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</si>
  <si>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</si>
  <si>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</si>
  <si>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</si>
  <si>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</si>
  <si>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</si>
  <si>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</si>
  <si>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</si>
  <si>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</si>
  <si>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</si>
  <si>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</si>
  <si>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</si>
  <si>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南九州市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</si>
  <si>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</si>
  <si>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</si>
  <si>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</si>
  <si>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</si>
  <si>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</si>
  <si>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</si>
  <si>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</si>
  <si>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</si>
  <si>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</si>
  <si>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</si>
  <si>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</si>
  <si>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</si>
  <si>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</si>
  <si>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</si>
  <si>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</si>
  <si>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</si>
  <si>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</si>
  <si>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</si>
  <si>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</si>
  <si>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</si>
  <si>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</si>
  <si>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</si>
  <si>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</si>
  <si>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</si>
  <si>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</si>
  <si>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</si>
  <si>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</si>
  <si>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</si>
  <si>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</si>
  <si>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</si>
  <si>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</si>
  <si>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</si>
  <si>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</si>
  <si>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</si>
  <si>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</si>
  <si>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</si>
  <si>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</si>
  <si>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</si>
  <si>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</si>
  <si>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</si>
  <si>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</si>
  <si>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</si>
  <si>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</si>
  <si>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</si>
  <si>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</si>
  <si>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</si>
  <si>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</si>
  <si>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</si>
  <si>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</si>
  <si>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</si>
  <si>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</si>
  <si>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</si>
  <si>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</si>
  <si>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</si>
  <si>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</si>
  <si>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</si>
  <si>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</si>
  <si>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</si>
  <si>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</si>
  <si>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-1.9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</si>
  <si>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</si>
  <si>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</si>
  <si>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</si>
  <si>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</si>
  <si>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</si>
  <si>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</si>
  <si>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</si>
  <si>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</si>
  <si>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</si>
  <si>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</si>
  <si>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</si>
  <si>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</si>
  <si>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</si>
  <si>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</si>
  <si>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</si>
  <si>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</si>
  <si>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</si>
  <si>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</si>
  <si>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</si>
  <si>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</si>
  <si>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</si>
  <si>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</si>
  <si>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</si>
  <si>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</si>
  <si>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</si>
  <si>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</si>
  <si>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</si>
  <si>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</si>
  <si>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</si>
  <si>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</si>
  <si>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</si>
  <si>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</si>
  <si>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</si>
  <si>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</si>
  <si>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</si>
  <si>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</si>
  <si>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</si>
  <si>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</si>
  <si>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</si>
  <si>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</si>
  <si>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</si>
  <si>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</si>
  <si>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</si>
  <si>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</si>
  <si>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</si>
  <si>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</si>
  <si>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</si>
  <si>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</si>
  <si>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</si>
  <si>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</si>
  <si>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</si>
  <si>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</si>
  <si>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</si>
  <si>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</si>
  <si>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</si>
  <si>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</si>
  <si>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</si>
  <si>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</si>
  <si>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</si>
  <si>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鹿児島県南九州市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</si>
  <si>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</si>
  <si>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</si>
  <si>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</si>
  <si>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</si>
  <si>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</si>
  <si>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</si>
  <si>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</si>
  <si>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</si>
  <si>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</si>
  <si>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</si>
  <si>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</si>
  <si>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</si>
  <si>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</si>
  <si>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</si>
  <si>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</si>
  <si>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</si>
  <si>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</si>
  <si>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</si>
  <si>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</si>
  <si>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</si>
  <si>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</si>
  <si>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</si>
  <si>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</si>
  <si>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</si>
  <si>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</si>
  <si>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</si>
  <si>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</si>
  <si>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</si>
  <si>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</si>
  <si>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</si>
  <si>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</si>
  <si>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</si>
  <si>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</si>
  <si>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</si>
  <si>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</si>
  <si>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</si>
  <si>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</si>
  <si>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</si>
  <si>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</si>
  <si>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</si>
  <si>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</si>
  <si>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</si>
  <si>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</si>
  <si>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</si>
  <si>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</si>
  <si>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</si>
  <si>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</si>
  <si>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</si>
  <si>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</si>
  <si>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</si>
  <si>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</si>
  <si>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</si>
  <si>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</si>
  <si>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</si>
  <si>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</si>
  <si>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</si>
  <si>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</si>
  <si>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</si>
  <si>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</si>
  <si>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</si>
  <si>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</si>
  <si>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</si>
  <si>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</si>
  <si>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</si>
  <si>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</si>
  <si>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</si>
  <si>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</si>
  <si>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</si>
  <si>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</si>
  <si>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</si>
  <si>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</si>
  <si>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</si>
  <si>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</si>
  <si>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</si>
  <si>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</si>
  <si>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</si>
  <si>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</si>
  <si>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</si>
  <si>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</si>
  <si>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</si>
  <si>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</si>
  <si>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</si>
  <si>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</si>
  <si>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</si>
  <si>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</si>
  <si>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</si>
  <si>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</si>
  <si>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</si>
  <si>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</si>
  <si>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</si>
  <si>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</si>
  <si>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</si>
  <si>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</si>
  <si>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</si>
  <si>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</si>
  <si>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</si>
  <si>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</si>
  <si>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</si>
  <si>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</si>
  <si>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</si>
  <si>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</si>
  <si>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</si>
  <si>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</si>
  <si>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</si>
  <si>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</si>
  <si>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</si>
  <si>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</si>
  <si>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</si>
  <si>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</si>
  <si>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</si>
  <si>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</si>
  <si>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</si>
  <si>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</si>
  <si>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</si>
  <si>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</si>
  <si>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</si>
  <si>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</si>
  <si>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</si>
  <si>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</si>
  <si>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</si>
  <si>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</si>
  <si>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</si>
  <si>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</si>
  <si>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</si>
  <si>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</si>
  <si>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</si>
  <si>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</si>
  <si>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</si>
  <si>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</si>
  <si>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</si>
  <si>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</si>
  <si>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</si>
  <si>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</si>
  <si>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</si>
  <si>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</si>
  <si>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</si>
  <si>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</si>
  <si>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</si>
  <si>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</si>
  <si>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</si>
  <si>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</si>
  <si>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</si>
  <si>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</si>
  <si>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</si>
  <si>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</si>
  <si>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</si>
  <si>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</si>
  <si>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</si>
  <si>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</si>
  <si>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</si>
  <si>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</si>
  <si>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</si>
  <si>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</si>
  <si>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</si>
  <si>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鹿児島県南九州市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</si>
  <si>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</si>
  <si>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</si>
  <si>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</si>
  <si>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</si>
  <si>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</si>
  <si>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</si>
  <si>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</si>
  <si>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</si>
  <si>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</si>
  <si>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</si>
  <si>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</si>
  <si>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</si>
  <si>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</si>
  <si>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</si>
  <si>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</si>
  <si>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</si>
  <si>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</si>
  <si>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</si>
  <si>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</si>
  <si>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</si>
  <si>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</si>
  <si>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</si>
  <si>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</si>
  <si>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</si>
  <si>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</si>
  <si>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</si>
  <si>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</si>
  <si>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</si>
  <si>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</si>
  <si>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</si>
  <si>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</si>
  <si>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</si>
  <si>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</si>
  <si>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</si>
  <si>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</si>
  <si>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</si>
  <si>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</si>
  <si>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</si>
  <si>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農業集落排水事業会計</t>
    <phoneticPr fontId="5"/>
  </si>
  <si>
    <t>公共下水道事業会計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</si>
  <si>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</si>
  <si>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</si>
  <si>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</si>
  <si>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</si>
  <si>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</si>
  <si>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</si>
  <si>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</si>
  <si>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</si>
  <si>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</si>
  <si>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</si>
  <si>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</si>
  <si>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</si>
  <si>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</si>
  <si>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</si>
  <si>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</si>
  <si>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</si>
  <si>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</si>
  <si>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</si>
  <si>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</si>
  <si>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</si>
  <si>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</si>
  <si>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</si>
  <si>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</si>
  <si>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</si>
  <si>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</si>
  <si>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</si>
  <si>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</si>
  <si>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</si>
  <si>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</si>
  <si>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</si>
  <si>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</si>
  <si>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</si>
  <si>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</si>
  <si>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</si>
  <si>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</si>
  <si>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</si>
  <si>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</si>
  <si>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</si>
  <si>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</si>
  <si>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</si>
  <si>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</si>
  <si>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</si>
  <si>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</si>
  <si>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</si>
  <si>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</si>
  <si>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</si>
  <si>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</si>
  <si>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</si>
  <si>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</si>
  <si>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</si>
  <si>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</si>
  <si>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</si>
  <si>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</si>
  <si>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</si>
  <si>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</si>
  <si>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</si>
  <si>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</si>
  <si>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</si>
  <si>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</si>
  <si>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公共下水道事業会計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</si>
  <si>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</si>
  <si>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</si>
  <si>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</si>
  <si>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</si>
  <si>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</si>
  <si>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</si>
  <si>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</si>
  <si>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</si>
  <si>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</si>
  <si>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</si>
  <si>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</si>
  <si>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</si>
  <si>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</si>
  <si>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</si>
  <si>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</si>
  <si>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</si>
  <si>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</si>
  <si>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</si>
  <si>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</si>
  <si>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</si>
  <si>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</si>
  <si>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</si>
  <si>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</si>
  <si>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</si>
  <si>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</si>
  <si>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</si>
  <si>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</si>
  <si>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</si>
  <si>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</si>
  <si>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</si>
  <si>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</si>
  <si>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</si>
  <si>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</si>
  <si>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</si>
  <si>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</si>
  <si>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</si>
  <si>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</si>
  <si>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</si>
  <si>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</si>
  <si>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</si>
  <si>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</si>
  <si>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</si>
  <si>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</si>
  <si>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</si>
  <si>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</si>
  <si>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</si>
  <si>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</si>
  <si>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</si>
  <si>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</si>
  <si>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</si>
  <si>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</si>
  <si>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</si>
  <si>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</si>
  <si>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</si>
  <si>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</si>
  <si>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</si>
  <si>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</si>
  <si>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</si>
  <si>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</si>
  <si>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</si>
  <si>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</si>
  <si>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</si>
  <si>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</si>
  <si>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</si>
  <si>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</si>
  <si>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</si>
  <si>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</si>
  <si>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</si>
  <si>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</si>
  <si>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</si>
  <si>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</si>
  <si>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</si>
  <si>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</si>
  <si>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</si>
  <si>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</si>
  <si>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</si>
  <si>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</si>
  <si>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</si>
  <si>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</si>
  <si>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</si>
  <si>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</si>
  <si>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</si>
  <si>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</si>
  <si>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</si>
  <si>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</si>
  <si>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</si>
  <si>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5.27</t>
  </si>
  <si>
    <t>▲ 0.65</t>
  </si>
  <si>
    <t>▲ 3.51</t>
  </si>
  <si>
    <t>▲ 7.05</t>
  </si>
  <si>
    <t>▲ 0.49</t>
  </si>
  <si>
    <t>一般会計</t>
  </si>
  <si>
    <t>水道事業会計</t>
  </si>
  <si>
    <t>介護保険事業特別会計</t>
  </si>
  <si>
    <t>公共下水道事業会計</t>
  </si>
  <si>
    <t>国民健康保険事業特別会計</t>
  </si>
  <si>
    <t>農業集落排水事業会計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</si>
  <si>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</si>
  <si>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</si>
  <si>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</si>
  <si>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</si>
  <si>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</si>
  <si>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</si>
  <si>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</si>
  <si>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</si>
  <si>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</si>
  <si>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鹿児島県市町村総合事務組合</t>
    <rPh sb="0" eb="4">
      <t>カゴシマケン</t>
    </rPh>
    <rPh sb="4" eb="7">
      <t>シチョウソン</t>
    </rPh>
    <rPh sb="7" eb="9">
      <t>ソウゴウ</t>
    </rPh>
    <rPh sb="9" eb="11">
      <t>ジム</t>
    </rPh>
    <rPh sb="11" eb="13">
      <t>クミアイ</t>
    </rPh>
    <phoneticPr fontId="2"/>
  </si>
  <si>
    <t>南薩地区衛生管理組合</t>
    <rPh sb="0" eb="2">
      <t>ナンサツ</t>
    </rPh>
    <rPh sb="2" eb="4">
      <t>チク</t>
    </rPh>
    <rPh sb="4" eb="6">
      <t>エイセイ</t>
    </rPh>
    <rPh sb="6" eb="8">
      <t>カンリ</t>
    </rPh>
    <rPh sb="8" eb="10">
      <t>クミアイ</t>
    </rPh>
    <phoneticPr fontId="2"/>
  </si>
  <si>
    <t>指宿南九州消防組合</t>
    <rPh sb="0" eb="2">
      <t>イブスキ</t>
    </rPh>
    <rPh sb="2" eb="3">
      <t>ミナミ</t>
    </rPh>
    <rPh sb="3" eb="5">
      <t>キュウシュウ</t>
    </rPh>
    <rPh sb="5" eb="7">
      <t>ショウボウ</t>
    </rPh>
    <rPh sb="7" eb="9">
      <t>クミアイ</t>
    </rPh>
    <phoneticPr fontId="2"/>
  </si>
  <si>
    <t>指宿広域市町村圏組合</t>
    <rPh sb="0" eb="2">
      <t>イブスキ</t>
    </rPh>
    <rPh sb="2" eb="4">
      <t>コウイキ</t>
    </rPh>
    <rPh sb="4" eb="5">
      <t>シ</t>
    </rPh>
    <rPh sb="5" eb="7">
      <t>チョウソン</t>
    </rPh>
    <rPh sb="7" eb="8">
      <t>ケン</t>
    </rPh>
    <rPh sb="8" eb="10">
      <t>クミアイ</t>
    </rPh>
    <phoneticPr fontId="2"/>
  </si>
  <si>
    <t>南薩介護保険事務組合</t>
    <rPh sb="0" eb="2">
      <t>ナンサツ</t>
    </rPh>
    <rPh sb="2" eb="4">
      <t>カイゴ</t>
    </rPh>
    <rPh sb="4" eb="6">
      <t>ホケン</t>
    </rPh>
    <rPh sb="6" eb="8">
      <t>ジム</t>
    </rPh>
    <rPh sb="8" eb="10">
      <t>クミアイ</t>
    </rPh>
    <phoneticPr fontId="2"/>
  </si>
  <si>
    <t>鹿児島県後期高齢者医療広域連合（一般会計）</t>
    <rPh sb="16" eb="18">
      <t>イッパン</t>
    </rPh>
    <rPh sb="18" eb="20">
      <t>カイケイ</t>
    </rPh>
    <phoneticPr fontId="2"/>
  </si>
  <si>
    <t>鹿児島県後期高齢者医療広域連合（特別会計）</t>
    <rPh sb="16" eb="18">
      <t>トクベツ</t>
    </rPh>
    <rPh sb="18" eb="20">
      <t>カイケイ</t>
    </rPh>
    <phoneticPr fontId="2"/>
  </si>
  <si>
    <t>（株）頴娃観光開発公社</t>
    <rPh sb="1" eb="2">
      <t>カブ</t>
    </rPh>
    <rPh sb="3" eb="5">
      <t>エイ</t>
    </rPh>
    <rPh sb="5" eb="7">
      <t>カンコウ</t>
    </rPh>
    <rPh sb="7" eb="9">
      <t>カイハツ</t>
    </rPh>
    <rPh sb="9" eb="11">
      <t>コウシャ</t>
    </rPh>
    <phoneticPr fontId="2"/>
  </si>
  <si>
    <t>（有）川辺やすらぎの郷</t>
    <rPh sb="1" eb="2">
      <t>ユウ</t>
    </rPh>
    <rPh sb="3" eb="5">
      <t>カワナベ</t>
    </rPh>
    <rPh sb="10" eb="11">
      <t>サト</t>
    </rPh>
    <phoneticPr fontId="2"/>
  </si>
  <si>
    <t>（株）南薩木材加工センター</t>
    <rPh sb="1" eb="2">
      <t>カブ</t>
    </rPh>
    <rPh sb="3" eb="5">
      <t>ナンサツ</t>
    </rPh>
    <rPh sb="5" eb="7">
      <t>モクザイ</t>
    </rPh>
    <rPh sb="7" eb="9">
      <t>カコウ</t>
    </rPh>
    <phoneticPr fontId="2"/>
  </si>
  <si>
    <t>きばいやんせ南九州市ふるさと基金</t>
    <rPh sb="6" eb="10">
      <t>ミナミキュウシュウシ</t>
    </rPh>
    <rPh sb="14" eb="16">
      <t>キキン</t>
    </rPh>
    <phoneticPr fontId="5"/>
  </si>
  <si>
    <t>公共施設等整備基金</t>
    <rPh sb="0" eb="2">
      <t>コウキョウ</t>
    </rPh>
    <rPh sb="2" eb="4">
      <t>シセツ</t>
    </rPh>
    <rPh sb="4" eb="5">
      <t>トウ</t>
    </rPh>
    <rPh sb="5" eb="7">
      <t>セイビ</t>
    </rPh>
    <rPh sb="7" eb="9">
      <t>キキン</t>
    </rPh>
    <phoneticPr fontId="5"/>
  </si>
  <si>
    <t>庁舎建設整備基金</t>
    <rPh sb="0" eb="2">
      <t>チョウシャ</t>
    </rPh>
    <rPh sb="2" eb="4">
      <t>ケンセツ</t>
    </rPh>
    <rPh sb="4" eb="6">
      <t>セイビ</t>
    </rPh>
    <rPh sb="6" eb="8">
      <t>キキン</t>
    </rPh>
    <phoneticPr fontId="5"/>
  </si>
  <si>
    <t>平和基金</t>
    <rPh sb="0" eb="2">
      <t>ヘイワ</t>
    </rPh>
    <rPh sb="2" eb="4">
      <t>キキン</t>
    </rPh>
    <phoneticPr fontId="5"/>
  </si>
  <si>
    <t>学校整備積立基金</t>
    <rPh sb="0" eb="2">
      <t>ガッコウ</t>
    </rPh>
    <rPh sb="2" eb="4">
      <t>セイビ</t>
    </rPh>
    <rPh sb="4" eb="6">
      <t>ツミタテ</t>
    </rPh>
    <rPh sb="6" eb="8">
      <t>キキン</t>
    </rPh>
    <phoneticPr fontId="5"/>
  </si>
  <si>
    <t>-</t>
    <phoneticPr fontId="2"/>
  </si>
  <si>
    <t>R2解散</t>
    <rPh sb="2" eb="4">
      <t>カイサン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</si>
  <si>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</si>
  <si>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</si>
  <si>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</si>
  <si>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</si>
  <si>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類似団体との比較では，将来負担比率が地方債の新規発行を抑制してきたことから下回っている一方，有形固定資産減価償却率は，道路が89.2％，橋りょう・トンネルが92.5％と高い水準にあり，施設全体で類似団体より26.5％上回っている。当市の現状としては，合併前の高度経済成長期以降，３町それぞれが一定期間に集中的に整備を行った公共施設の老朽化が進んでおり，今後これらの施設が一斉に更新時期を迎えることが見込まれる。公共施設等総合管理計画に基づいた施設の長寿命化や適正な配置に取り組み，維持管理や更新等に要する経費の増加に留意しつつ，引き続き将来負担比率の抑制に努める。</t>
    <rPh sb="265" eb="266">
      <t>ヒ</t>
    </rPh>
    <rPh sb="267" eb="268">
      <t>ツヅ</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</si>
  <si>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</si>
  <si>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</si>
  <si>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</si>
  <si>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</si>
  <si>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</si>
  <si>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</si>
  <si>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類似団体との比較では，実質公債費比率と将来負担比率は，ともに低い水準にある。経年比較では，実質公債費比率は一部事務組合等の起こした地方債に充てたと認められる負担金が増加しているものの，元利償還金の減少額が大きかったため，減少に転じている。しかしながら，今後，一部事務組合が設置するごみ処理施設等の更新や新庁舎建設に係る地方債の新規発行により，実質公債比率及び将来負担比率が上昇していくと予想されるため，財政計画に基づき，公債費の適正化に取り組んでいく必要がある。</t>
    <rPh sb="152" eb="155">
      <t>シンチョウシャ</t>
    </rPh>
    <rPh sb="155" eb="157">
      <t>ケンセツ</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</si>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</sst>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0" fontId="16" fillId="0" borderId="41" xfId="16" applyFont="1" applyBorder="1" applyAlignment="1" applyProtection="1">
      <alignment horizontal="left" vertical="top" wrapText="1"/>
      <protection locked="0"/>
    </xf>
    <xf numFmtId="0" fontId="16" fillId="0" borderId="12" xfId="16" applyFont="1" applyBorder="1" applyAlignment="1" applyProtection="1">
      <alignment horizontal="left" vertical="top" wrapText="1"/>
      <protection locked="0"/>
    </xf>
    <xf numFmtId="0" fontId="16" fillId="0" borderId="48" xfId="16" applyFont="1" applyBorder="1" applyAlignment="1" applyProtection="1">
      <alignment horizontal="left" vertical="top" wrapText="1"/>
      <protection locked="0"/>
    </xf>
    <xf numFmtId="0" fontId="16" fillId="0" borderId="64"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54" xfId="16" applyFont="1" applyBorder="1" applyAlignment="1" applyProtection="1">
      <alignment horizontal="left" vertical="top" wrapText="1"/>
      <protection locked="0"/>
    </xf>
    <xf numFmtId="0" fontId="16"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78864</c:v>
                </c:pt>
                <c:pt idx="1">
                  <c:v>85042</c:v>
                </c:pt>
                <c:pt idx="2">
                  <c:v>83774</c:v>
                </c:pt>
                <c:pt idx="3">
                  <c:v>132981</c:v>
                </c:pt>
                <c:pt idx="4">
                  <c:v>128523</c:v>
                </c:pt>
              </c:numCache>
            </c:numRef>
          </c:val>
          <c:smooth val="0"/>
          <c:extLst>
            <c:ext xmlns:c16="http://schemas.microsoft.com/office/drawing/2014/chart" uri="{C3380CC4-5D6E-409C-BE32-E72D297353CC}">
              <c16:uniqueId val="{00000000-98C6-4899-AF68-34834EB0263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63924</c:v>
                </c:pt>
                <c:pt idx="1">
                  <c:v>77792</c:v>
                </c:pt>
                <c:pt idx="2">
                  <c:v>75869</c:v>
                </c:pt>
                <c:pt idx="3">
                  <c:v>90836</c:v>
                </c:pt>
                <c:pt idx="4">
                  <c:v>65121</c:v>
                </c:pt>
              </c:numCache>
            </c:numRef>
          </c:val>
          <c:smooth val="0"/>
          <c:extLst>
            <c:ext xmlns:c16="http://schemas.microsoft.com/office/drawing/2014/chart" uri="{C3380CC4-5D6E-409C-BE32-E72D297353CC}">
              <c16:uniqueId val="{00000001-98C6-4899-AF68-34834EB02631}"/>
            </c:ext>
          </c:extLst>
        </c:ser>
        <c:dLbls>
          <c:showLegendKey val="0"/>
          <c:showVal val="0"/>
          <c:showCatName val="0"/>
          <c:showSerName val="0"/>
          <c:showPercent val="0"/>
          <c:showBubbleSize val="0"/>
        </c:dLbls>
        <c:marker val="1"/>
        <c:smooth val="0"/>
        <c:axId val="374301520"/>
        <c:axId val="374295248"/>
      </c:lineChart>
      <c:catAx>
        <c:axId val="3743015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74295248"/>
        <c:crosses val="autoZero"/>
        <c:auto val="1"/>
        <c:lblAlgn val="ctr"/>
        <c:lblOffset val="100"/>
        <c:tickLblSkip val="1"/>
        <c:tickMarkSkip val="1"/>
        <c:noMultiLvlLbl val="0"/>
      </c:catAx>
      <c:valAx>
        <c:axId val="37429524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743015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4.7</c:v>
                </c:pt>
                <c:pt idx="1">
                  <c:v>5.65</c:v>
                </c:pt>
                <c:pt idx="2">
                  <c:v>5.01</c:v>
                </c:pt>
                <c:pt idx="3">
                  <c:v>3.31</c:v>
                </c:pt>
                <c:pt idx="4">
                  <c:v>5.01</c:v>
                </c:pt>
              </c:numCache>
            </c:numRef>
          </c:val>
          <c:extLst>
            <c:ext xmlns:c16="http://schemas.microsoft.com/office/drawing/2014/chart" uri="{C3380CC4-5D6E-409C-BE32-E72D297353CC}">
              <c16:uniqueId val="{00000000-1EA8-499E-8F86-A81C47A79C3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27.72</c:v>
                </c:pt>
                <c:pt idx="1">
                  <c:v>29.23</c:v>
                </c:pt>
                <c:pt idx="2">
                  <c:v>29.57</c:v>
                </c:pt>
                <c:pt idx="3">
                  <c:v>27.27</c:v>
                </c:pt>
                <c:pt idx="4">
                  <c:v>25.76</c:v>
                </c:pt>
              </c:numCache>
            </c:numRef>
          </c:val>
          <c:extLst>
            <c:ext xmlns:c16="http://schemas.microsoft.com/office/drawing/2014/chart" uri="{C3380CC4-5D6E-409C-BE32-E72D297353CC}">
              <c16:uniqueId val="{00000001-1EA8-499E-8F86-A81C47A79C35}"/>
            </c:ext>
          </c:extLst>
        </c:ser>
        <c:dLbls>
          <c:showLegendKey val="0"/>
          <c:showVal val="0"/>
          <c:showCatName val="0"/>
          <c:showSerName val="0"/>
          <c:showPercent val="0"/>
          <c:showBubbleSize val="0"/>
        </c:dLbls>
        <c:gapWidth val="250"/>
        <c:overlap val="100"/>
        <c:axId val="374296032"/>
        <c:axId val="3742991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-5.27</c:v>
                </c:pt>
                <c:pt idx="1">
                  <c:v>-0.65</c:v>
                </c:pt>
                <c:pt idx="2">
                  <c:v>-3.51</c:v>
                </c:pt>
                <c:pt idx="3">
                  <c:v>-7.05</c:v>
                </c:pt>
                <c:pt idx="4">
                  <c:v>-0.49</c:v>
                </c:pt>
              </c:numCache>
            </c:numRef>
          </c:val>
          <c:smooth val="0"/>
          <c:extLst>
            <c:ext xmlns:c16="http://schemas.microsoft.com/office/drawing/2014/chart" uri="{C3380CC4-5D6E-409C-BE32-E72D297353CC}">
              <c16:uniqueId val="{00000002-1EA8-499E-8F86-A81C47A79C35}"/>
            </c:ext>
          </c:extLst>
        </c:ser>
        <c:dLbls>
          <c:showLegendKey val="0"/>
          <c:showVal val="0"/>
          <c:showCatName val="0"/>
          <c:showSerName val="0"/>
          <c:showPercent val="0"/>
          <c:showBubbleSize val="0"/>
        </c:dLbls>
        <c:marker val="1"/>
        <c:smooth val="0"/>
        <c:axId val="374296032"/>
        <c:axId val="374299168"/>
      </c:lineChart>
      <c:catAx>
        <c:axId val="374296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74299168"/>
        <c:crosses val="autoZero"/>
        <c:auto val="1"/>
        <c:lblAlgn val="ctr"/>
        <c:lblOffset val="100"/>
        <c:tickLblSkip val="1"/>
        <c:tickMarkSkip val="1"/>
        <c:noMultiLvlLbl val="0"/>
      </c:catAx>
      <c:valAx>
        <c:axId val="3742991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4296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0.15</c:v>
                </c:pt>
                <c:pt idx="2">
                  <c:v>#N/A</c:v>
                </c:pt>
                <c:pt idx="3">
                  <c:v>7.0000000000000007E-2</c:v>
                </c:pt>
                <c:pt idx="4">
                  <c:v>#N/A</c:v>
                </c:pt>
                <c:pt idx="5">
                  <c:v>0.14000000000000001</c:v>
                </c:pt>
                <c:pt idx="6">
                  <c:v>#N/A</c:v>
                </c:pt>
                <c:pt idx="7">
                  <c:v>0.23</c:v>
                </c:pt>
                <c:pt idx="8">
                  <c:v>0</c:v>
                </c:pt>
                <c:pt idx="9">
                  <c:v>0</c:v>
                </c:pt>
              </c:numCache>
            </c:numRef>
          </c:val>
          <c:extLst>
            <c:ext xmlns:c16="http://schemas.microsoft.com/office/drawing/2014/chart" uri="{C3380CC4-5D6E-409C-BE32-E72D297353CC}">
              <c16:uniqueId val="{00000000-5DC2-4BBD-8B6B-40A6988F88A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DC2-4BBD-8B6B-40A6988F88A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DC2-4BBD-8B6B-40A6988F88A8}"/>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5DC2-4BBD-8B6B-40A6988F88A8}"/>
            </c:ext>
          </c:extLst>
        </c:ser>
        <c:ser>
          <c:idx val="4"/>
          <c:order val="4"/>
          <c:tx>
            <c:strRef>
              <c:f>データシート!$A$31</c:f>
              <c:strCache>
                <c:ptCount val="1"/>
                <c:pt idx="0">
                  <c:v>農業集落排水事業会計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#N/A</c:v>
                </c:pt>
                <c:pt idx="9">
                  <c:v>0.06</c:v>
                </c:pt>
              </c:numCache>
            </c:numRef>
          </c:val>
          <c:extLst>
            <c:ext xmlns:c16="http://schemas.microsoft.com/office/drawing/2014/chart" uri="{C3380CC4-5D6E-409C-BE32-E72D297353CC}">
              <c16:uniqueId val="{00000004-5DC2-4BBD-8B6B-40A6988F88A8}"/>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0.36</c:v>
                </c:pt>
                <c:pt idx="2">
                  <c:v>#N/A</c:v>
                </c:pt>
                <c:pt idx="3">
                  <c:v>0.98</c:v>
                </c:pt>
                <c:pt idx="4">
                  <c:v>#N/A</c:v>
                </c:pt>
                <c:pt idx="5">
                  <c:v>0.37</c:v>
                </c:pt>
                <c:pt idx="6">
                  <c:v>#N/A</c:v>
                </c:pt>
                <c:pt idx="7">
                  <c:v>0.32</c:v>
                </c:pt>
                <c:pt idx="8">
                  <c:v>#N/A</c:v>
                </c:pt>
                <c:pt idx="9">
                  <c:v>0.3</c:v>
                </c:pt>
              </c:numCache>
            </c:numRef>
          </c:val>
          <c:extLst>
            <c:ext xmlns:c16="http://schemas.microsoft.com/office/drawing/2014/chart" uri="{C3380CC4-5D6E-409C-BE32-E72D297353CC}">
              <c16:uniqueId val="{00000005-5DC2-4BBD-8B6B-40A6988F88A8}"/>
            </c:ext>
          </c:extLst>
        </c:ser>
        <c:ser>
          <c:idx val="6"/>
          <c:order val="6"/>
          <c:tx>
            <c:strRef>
              <c:f>データシート!$A$33</c:f>
              <c:strCache>
                <c:ptCount val="1"/>
                <c:pt idx="0">
                  <c:v>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0.39</c:v>
                </c:pt>
              </c:numCache>
            </c:numRef>
          </c:val>
          <c:extLst>
            <c:ext xmlns:c16="http://schemas.microsoft.com/office/drawing/2014/chart" uri="{C3380CC4-5D6E-409C-BE32-E72D297353CC}">
              <c16:uniqueId val="{00000006-5DC2-4BBD-8B6B-40A6988F88A8}"/>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1.02</c:v>
                </c:pt>
                <c:pt idx="2">
                  <c:v>#N/A</c:v>
                </c:pt>
                <c:pt idx="3">
                  <c:v>0.92</c:v>
                </c:pt>
                <c:pt idx="4">
                  <c:v>#N/A</c:v>
                </c:pt>
                <c:pt idx="5">
                  <c:v>1.65</c:v>
                </c:pt>
                <c:pt idx="6">
                  <c:v>#N/A</c:v>
                </c:pt>
                <c:pt idx="7">
                  <c:v>0.87</c:v>
                </c:pt>
                <c:pt idx="8">
                  <c:v>#N/A</c:v>
                </c:pt>
                <c:pt idx="9">
                  <c:v>0.53</c:v>
                </c:pt>
              </c:numCache>
            </c:numRef>
          </c:val>
          <c:extLst>
            <c:ext xmlns:c16="http://schemas.microsoft.com/office/drawing/2014/chart" uri="{C3380CC4-5D6E-409C-BE32-E72D297353CC}">
              <c16:uniqueId val="{00000007-5DC2-4BBD-8B6B-40A6988F88A8}"/>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3.02</c:v>
                </c:pt>
                <c:pt idx="2">
                  <c:v>#N/A</c:v>
                </c:pt>
                <c:pt idx="3">
                  <c:v>3.54</c:v>
                </c:pt>
                <c:pt idx="4">
                  <c:v>#N/A</c:v>
                </c:pt>
                <c:pt idx="5">
                  <c:v>2.8</c:v>
                </c:pt>
                <c:pt idx="6">
                  <c:v>#N/A</c:v>
                </c:pt>
                <c:pt idx="7">
                  <c:v>2.37</c:v>
                </c:pt>
                <c:pt idx="8">
                  <c:v>#N/A</c:v>
                </c:pt>
                <c:pt idx="9">
                  <c:v>1.86</c:v>
                </c:pt>
              </c:numCache>
            </c:numRef>
          </c:val>
          <c:extLst>
            <c:ext xmlns:c16="http://schemas.microsoft.com/office/drawing/2014/chart" uri="{C3380CC4-5D6E-409C-BE32-E72D297353CC}">
              <c16:uniqueId val="{00000008-5DC2-4BBD-8B6B-40A6988F88A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4.6900000000000004</c:v>
                </c:pt>
                <c:pt idx="2">
                  <c:v>#N/A</c:v>
                </c:pt>
                <c:pt idx="3">
                  <c:v>5.65</c:v>
                </c:pt>
                <c:pt idx="4">
                  <c:v>#N/A</c:v>
                </c:pt>
                <c:pt idx="5">
                  <c:v>5.01</c:v>
                </c:pt>
                <c:pt idx="6">
                  <c:v>#N/A</c:v>
                </c:pt>
                <c:pt idx="7">
                  <c:v>3.31</c:v>
                </c:pt>
                <c:pt idx="8">
                  <c:v>#N/A</c:v>
                </c:pt>
                <c:pt idx="9">
                  <c:v>5.01</c:v>
                </c:pt>
              </c:numCache>
            </c:numRef>
          </c:val>
          <c:extLst>
            <c:ext xmlns:c16="http://schemas.microsoft.com/office/drawing/2014/chart" uri="{C3380CC4-5D6E-409C-BE32-E72D297353CC}">
              <c16:uniqueId val="{00000009-5DC2-4BBD-8B6B-40A6988F88A8}"/>
            </c:ext>
          </c:extLst>
        </c:ser>
        <c:dLbls>
          <c:showLegendKey val="0"/>
          <c:showVal val="0"/>
          <c:showCatName val="0"/>
          <c:showSerName val="0"/>
          <c:showPercent val="0"/>
          <c:showBubbleSize val="0"/>
        </c:dLbls>
        <c:gapWidth val="150"/>
        <c:overlap val="100"/>
        <c:axId val="374299952"/>
        <c:axId val="374297992"/>
      </c:barChart>
      <c:catAx>
        <c:axId val="374299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74297992"/>
        <c:crosses val="autoZero"/>
        <c:auto val="1"/>
        <c:lblAlgn val="ctr"/>
        <c:lblOffset val="100"/>
        <c:tickLblSkip val="1"/>
        <c:tickMarkSkip val="1"/>
        <c:noMultiLvlLbl val="0"/>
      </c:catAx>
      <c:valAx>
        <c:axId val="3742979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4299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1979</c:v>
                </c:pt>
                <c:pt idx="5">
                  <c:v>1951</c:v>
                </c:pt>
                <c:pt idx="8">
                  <c:v>1907</c:v>
                </c:pt>
                <c:pt idx="11">
                  <c:v>1828</c:v>
                </c:pt>
                <c:pt idx="14">
                  <c:v>1912</c:v>
                </c:pt>
              </c:numCache>
            </c:numRef>
          </c:val>
          <c:extLst>
            <c:ext xmlns:c16="http://schemas.microsoft.com/office/drawing/2014/chart" uri="{C3380CC4-5D6E-409C-BE32-E72D297353CC}">
              <c16:uniqueId val="{00000000-9FEF-4D4C-B9DF-E04308DF0C7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FEF-4D4C-B9DF-E04308DF0C7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9</c:v>
                </c:pt>
                <c:pt idx="3">
                  <c:v>7</c:v>
                </c:pt>
                <c:pt idx="6">
                  <c:v>6</c:v>
                </c:pt>
                <c:pt idx="9">
                  <c:v>4</c:v>
                </c:pt>
                <c:pt idx="12">
                  <c:v>2</c:v>
                </c:pt>
              </c:numCache>
            </c:numRef>
          </c:val>
          <c:extLst>
            <c:ext xmlns:c16="http://schemas.microsoft.com/office/drawing/2014/chart" uri="{C3380CC4-5D6E-409C-BE32-E72D297353CC}">
              <c16:uniqueId val="{00000002-9FEF-4D4C-B9DF-E04308DF0C7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143</c:v>
                </c:pt>
                <c:pt idx="3">
                  <c:v>167</c:v>
                </c:pt>
                <c:pt idx="6">
                  <c:v>152</c:v>
                </c:pt>
                <c:pt idx="9">
                  <c:v>184</c:v>
                </c:pt>
                <c:pt idx="12">
                  <c:v>203</c:v>
                </c:pt>
              </c:numCache>
            </c:numRef>
          </c:val>
          <c:extLst>
            <c:ext xmlns:c16="http://schemas.microsoft.com/office/drawing/2014/chart" uri="{C3380CC4-5D6E-409C-BE32-E72D297353CC}">
              <c16:uniqueId val="{00000003-9FEF-4D4C-B9DF-E04308DF0C7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192</c:v>
                </c:pt>
                <c:pt idx="3">
                  <c:v>190</c:v>
                </c:pt>
                <c:pt idx="6">
                  <c:v>183</c:v>
                </c:pt>
                <c:pt idx="9">
                  <c:v>175</c:v>
                </c:pt>
                <c:pt idx="12">
                  <c:v>178</c:v>
                </c:pt>
              </c:numCache>
            </c:numRef>
          </c:val>
          <c:extLst>
            <c:ext xmlns:c16="http://schemas.microsoft.com/office/drawing/2014/chart" uri="{C3380CC4-5D6E-409C-BE32-E72D297353CC}">
              <c16:uniqueId val="{00000004-9FEF-4D4C-B9DF-E04308DF0C7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FEF-4D4C-B9DF-E04308DF0C7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FEF-4D4C-B9DF-E04308DF0C7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2454</c:v>
                </c:pt>
                <c:pt idx="3">
                  <c:v>2410</c:v>
                </c:pt>
                <c:pt idx="6">
                  <c:v>2343</c:v>
                </c:pt>
                <c:pt idx="9">
                  <c:v>2210</c:v>
                </c:pt>
                <c:pt idx="12">
                  <c:v>2319</c:v>
                </c:pt>
              </c:numCache>
            </c:numRef>
          </c:val>
          <c:extLst>
            <c:ext xmlns:c16="http://schemas.microsoft.com/office/drawing/2014/chart" uri="{C3380CC4-5D6E-409C-BE32-E72D297353CC}">
              <c16:uniqueId val="{00000007-9FEF-4D4C-B9DF-E04308DF0C7E}"/>
            </c:ext>
          </c:extLst>
        </c:ser>
        <c:dLbls>
          <c:showLegendKey val="0"/>
          <c:showVal val="0"/>
          <c:showCatName val="0"/>
          <c:showSerName val="0"/>
          <c:showPercent val="0"/>
          <c:showBubbleSize val="0"/>
        </c:dLbls>
        <c:gapWidth val="100"/>
        <c:overlap val="100"/>
        <c:axId val="374301128"/>
        <c:axId val="3742976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819</c:v>
                </c:pt>
                <c:pt idx="2">
                  <c:v>#N/A</c:v>
                </c:pt>
                <c:pt idx="3">
                  <c:v>#N/A</c:v>
                </c:pt>
                <c:pt idx="4">
                  <c:v>823</c:v>
                </c:pt>
                <c:pt idx="5">
                  <c:v>#N/A</c:v>
                </c:pt>
                <c:pt idx="6">
                  <c:v>#N/A</c:v>
                </c:pt>
                <c:pt idx="7">
                  <c:v>777</c:v>
                </c:pt>
                <c:pt idx="8">
                  <c:v>#N/A</c:v>
                </c:pt>
                <c:pt idx="9">
                  <c:v>#N/A</c:v>
                </c:pt>
                <c:pt idx="10">
                  <c:v>745</c:v>
                </c:pt>
                <c:pt idx="11">
                  <c:v>#N/A</c:v>
                </c:pt>
                <c:pt idx="12">
                  <c:v>#N/A</c:v>
                </c:pt>
                <c:pt idx="13">
                  <c:v>790</c:v>
                </c:pt>
                <c:pt idx="14">
                  <c:v>#N/A</c:v>
                </c:pt>
              </c:numCache>
            </c:numRef>
          </c:val>
          <c:smooth val="0"/>
          <c:extLst>
            <c:ext xmlns:c16="http://schemas.microsoft.com/office/drawing/2014/chart" uri="{C3380CC4-5D6E-409C-BE32-E72D297353CC}">
              <c16:uniqueId val="{00000008-9FEF-4D4C-B9DF-E04308DF0C7E}"/>
            </c:ext>
          </c:extLst>
        </c:ser>
        <c:dLbls>
          <c:showLegendKey val="0"/>
          <c:showVal val="0"/>
          <c:showCatName val="0"/>
          <c:showSerName val="0"/>
          <c:showPercent val="0"/>
          <c:showBubbleSize val="0"/>
        </c:dLbls>
        <c:marker val="1"/>
        <c:smooth val="0"/>
        <c:axId val="374301128"/>
        <c:axId val="374297600"/>
      </c:lineChart>
      <c:catAx>
        <c:axId val="374301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74297600"/>
        <c:crosses val="autoZero"/>
        <c:auto val="1"/>
        <c:lblAlgn val="ctr"/>
        <c:lblOffset val="100"/>
        <c:tickLblSkip val="1"/>
        <c:tickMarkSkip val="1"/>
        <c:noMultiLvlLbl val="0"/>
      </c:catAx>
      <c:valAx>
        <c:axId val="3742976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4301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18066</c:v>
                </c:pt>
                <c:pt idx="5">
                  <c:v>17672</c:v>
                </c:pt>
                <c:pt idx="8">
                  <c:v>17273</c:v>
                </c:pt>
                <c:pt idx="11">
                  <c:v>16812</c:v>
                </c:pt>
                <c:pt idx="14">
                  <c:v>15813</c:v>
                </c:pt>
              </c:numCache>
            </c:numRef>
          </c:val>
          <c:extLst>
            <c:ext xmlns:c16="http://schemas.microsoft.com/office/drawing/2014/chart" uri="{C3380CC4-5D6E-409C-BE32-E72D297353CC}">
              <c16:uniqueId val="{00000000-9A86-4805-BB7C-548253DDF3E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480</c:v>
                </c:pt>
                <c:pt idx="5">
                  <c:v>449</c:v>
                </c:pt>
                <c:pt idx="8">
                  <c:v>444</c:v>
                </c:pt>
                <c:pt idx="11">
                  <c:v>445</c:v>
                </c:pt>
                <c:pt idx="14">
                  <c:v>467</c:v>
                </c:pt>
              </c:numCache>
            </c:numRef>
          </c:val>
          <c:extLst>
            <c:ext xmlns:c16="http://schemas.microsoft.com/office/drawing/2014/chart" uri="{C3380CC4-5D6E-409C-BE32-E72D297353CC}">
              <c16:uniqueId val="{00000001-9A86-4805-BB7C-548253DDF3E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8450</c:v>
                </c:pt>
                <c:pt idx="5">
                  <c:v>8537</c:v>
                </c:pt>
                <c:pt idx="8">
                  <c:v>9134</c:v>
                </c:pt>
                <c:pt idx="11">
                  <c:v>9217</c:v>
                </c:pt>
                <c:pt idx="14">
                  <c:v>10524</c:v>
                </c:pt>
              </c:numCache>
            </c:numRef>
          </c:val>
          <c:extLst>
            <c:ext xmlns:c16="http://schemas.microsoft.com/office/drawing/2014/chart" uri="{C3380CC4-5D6E-409C-BE32-E72D297353CC}">
              <c16:uniqueId val="{00000002-9A86-4805-BB7C-548253DDF3E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A86-4805-BB7C-548253DDF3E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A86-4805-BB7C-548253DDF3E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24</c:v>
                </c:pt>
                <c:pt idx="3">
                  <c:v>22</c:v>
                </c:pt>
                <c:pt idx="6">
                  <c:v>19</c:v>
                </c:pt>
                <c:pt idx="9">
                  <c:v>44</c:v>
                </c:pt>
                <c:pt idx="12">
                  <c:v>43</c:v>
                </c:pt>
              </c:numCache>
            </c:numRef>
          </c:val>
          <c:extLst>
            <c:ext xmlns:c16="http://schemas.microsoft.com/office/drawing/2014/chart" uri="{C3380CC4-5D6E-409C-BE32-E72D297353CC}">
              <c16:uniqueId val="{00000005-9A86-4805-BB7C-548253DDF3E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3585</c:v>
                </c:pt>
                <c:pt idx="3">
                  <c:v>3408</c:v>
                </c:pt>
                <c:pt idx="6">
                  <c:v>3122</c:v>
                </c:pt>
                <c:pt idx="9">
                  <c:v>2940</c:v>
                </c:pt>
                <c:pt idx="12">
                  <c:v>2768</c:v>
                </c:pt>
              </c:numCache>
            </c:numRef>
          </c:val>
          <c:extLst>
            <c:ext xmlns:c16="http://schemas.microsoft.com/office/drawing/2014/chart" uri="{C3380CC4-5D6E-409C-BE32-E72D297353CC}">
              <c16:uniqueId val="{00000006-9A86-4805-BB7C-548253DDF3E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2091</c:v>
                </c:pt>
                <c:pt idx="3">
                  <c:v>2313</c:v>
                </c:pt>
                <c:pt idx="6">
                  <c:v>2301</c:v>
                </c:pt>
                <c:pt idx="9">
                  <c:v>2184</c:v>
                </c:pt>
                <c:pt idx="12">
                  <c:v>1929</c:v>
                </c:pt>
              </c:numCache>
            </c:numRef>
          </c:val>
          <c:extLst>
            <c:ext xmlns:c16="http://schemas.microsoft.com/office/drawing/2014/chart" uri="{C3380CC4-5D6E-409C-BE32-E72D297353CC}">
              <c16:uniqueId val="{00000007-9A86-4805-BB7C-548253DDF3E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1827</c:v>
                </c:pt>
                <c:pt idx="3">
                  <c:v>1502</c:v>
                </c:pt>
                <c:pt idx="6">
                  <c:v>1523</c:v>
                </c:pt>
                <c:pt idx="9">
                  <c:v>1521</c:v>
                </c:pt>
                <c:pt idx="12">
                  <c:v>1460</c:v>
                </c:pt>
              </c:numCache>
            </c:numRef>
          </c:val>
          <c:extLst>
            <c:ext xmlns:c16="http://schemas.microsoft.com/office/drawing/2014/chart" uri="{C3380CC4-5D6E-409C-BE32-E72D297353CC}">
              <c16:uniqueId val="{00000008-9A86-4805-BB7C-548253DDF3E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5</c:v>
                </c:pt>
                <c:pt idx="3">
                  <c:v>2</c:v>
                </c:pt>
                <c:pt idx="6">
                  <c:v>0</c:v>
                </c:pt>
                <c:pt idx="9">
                  <c:v>0</c:v>
                </c:pt>
                <c:pt idx="12">
                  <c:v>0</c:v>
                </c:pt>
              </c:numCache>
            </c:numRef>
          </c:val>
          <c:extLst>
            <c:ext xmlns:c16="http://schemas.microsoft.com/office/drawing/2014/chart" uri="{C3380CC4-5D6E-409C-BE32-E72D297353CC}">
              <c16:uniqueId val="{00000009-9A86-4805-BB7C-548253DDF3E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22115</c:v>
                </c:pt>
                <c:pt idx="3">
                  <c:v>21564</c:v>
                </c:pt>
                <c:pt idx="6">
                  <c:v>21058</c:v>
                </c:pt>
                <c:pt idx="9">
                  <c:v>20626</c:v>
                </c:pt>
                <c:pt idx="12">
                  <c:v>19856</c:v>
                </c:pt>
              </c:numCache>
            </c:numRef>
          </c:val>
          <c:extLst>
            <c:ext xmlns:c16="http://schemas.microsoft.com/office/drawing/2014/chart" uri="{C3380CC4-5D6E-409C-BE32-E72D297353CC}">
              <c16:uniqueId val="{0000000A-9A86-4805-BB7C-548253DDF3EB}"/>
            </c:ext>
          </c:extLst>
        </c:ser>
        <c:dLbls>
          <c:showLegendKey val="0"/>
          <c:showVal val="0"/>
          <c:showCatName val="0"/>
          <c:showSerName val="0"/>
          <c:showPercent val="0"/>
          <c:showBubbleSize val="0"/>
        </c:dLbls>
        <c:gapWidth val="100"/>
        <c:overlap val="100"/>
        <c:axId val="429861504"/>
        <c:axId val="4298556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2651</c:v>
                </c:pt>
                <c:pt idx="2">
                  <c:v>#N/A</c:v>
                </c:pt>
                <c:pt idx="3">
                  <c:v>#N/A</c:v>
                </c:pt>
                <c:pt idx="4">
                  <c:v>2153</c:v>
                </c:pt>
                <c:pt idx="5">
                  <c:v>#N/A</c:v>
                </c:pt>
                <c:pt idx="6">
                  <c:v>#N/A</c:v>
                </c:pt>
                <c:pt idx="7">
                  <c:v>1173</c:v>
                </c:pt>
                <c:pt idx="8">
                  <c:v>#N/A</c:v>
                </c:pt>
                <c:pt idx="9">
                  <c:v>#N/A</c:v>
                </c:pt>
                <c:pt idx="10">
                  <c:v>842</c:v>
                </c:pt>
                <c:pt idx="11">
                  <c:v>#N/A</c:v>
                </c:pt>
                <c:pt idx="12">
                  <c:v>#N/A</c:v>
                </c:pt>
                <c:pt idx="13">
                  <c:v>0</c:v>
                </c:pt>
                <c:pt idx="14">
                  <c:v>#N/A</c:v>
                </c:pt>
              </c:numCache>
            </c:numRef>
          </c:val>
          <c:smooth val="0"/>
          <c:extLst>
            <c:ext xmlns:c16="http://schemas.microsoft.com/office/drawing/2014/chart" uri="{C3380CC4-5D6E-409C-BE32-E72D297353CC}">
              <c16:uniqueId val="{0000000B-9A86-4805-BB7C-548253DDF3EB}"/>
            </c:ext>
          </c:extLst>
        </c:ser>
        <c:dLbls>
          <c:showLegendKey val="0"/>
          <c:showVal val="0"/>
          <c:showCatName val="0"/>
          <c:showSerName val="0"/>
          <c:showPercent val="0"/>
          <c:showBubbleSize val="0"/>
        </c:dLbls>
        <c:marker val="1"/>
        <c:smooth val="0"/>
        <c:axId val="429861504"/>
        <c:axId val="429855624"/>
      </c:lineChart>
      <c:catAx>
        <c:axId val="429861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29855624"/>
        <c:crosses val="autoZero"/>
        <c:auto val="1"/>
        <c:lblAlgn val="ctr"/>
        <c:lblOffset val="100"/>
        <c:tickLblSkip val="1"/>
        <c:tickMarkSkip val="1"/>
        <c:noMultiLvlLbl val="0"/>
      </c:catAx>
      <c:valAx>
        <c:axId val="4298556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9861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3704</c:v>
                </c:pt>
                <c:pt idx="1">
                  <c:v>3366</c:v>
                </c:pt>
                <c:pt idx="2">
                  <c:v>3278</c:v>
                </c:pt>
              </c:numCache>
            </c:numRef>
          </c:val>
          <c:extLst>
            <c:ext xmlns:c16="http://schemas.microsoft.com/office/drawing/2014/chart" uri="{C3380CC4-5D6E-409C-BE32-E72D297353CC}">
              <c16:uniqueId val="{00000000-0748-4908-BB5E-A7AE1493905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215</c:v>
                </c:pt>
                <c:pt idx="1">
                  <c:v>216</c:v>
                </c:pt>
                <c:pt idx="2">
                  <c:v>216</c:v>
                </c:pt>
              </c:numCache>
            </c:numRef>
          </c:val>
          <c:extLst>
            <c:ext xmlns:c16="http://schemas.microsoft.com/office/drawing/2014/chart" uri="{C3380CC4-5D6E-409C-BE32-E72D297353CC}">
              <c16:uniqueId val="{00000001-0748-4908-BB5E-A7AE1493905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4644</c:v>
                </c:pt>
                <c:pt idx="1">
                  <c:v>5016</c:v>
                </c:pt>
                <c:pt idx="2">
                  <c:v>6396</c:v>
                </c:pt>
              </c:numCache>
            </c:numRef>
          </c:val>
          <c:extLst>
            <c:ext xmlns:c16="http://schemas.microsoft.com/office/drawing/2014/chart" uri="{C3380CC4-5D6E-409C-BE32-E72D297353CC}">
              <c16:uniqueId val="{00000002-0748-4908-BB5E-A7AE14939050}"/>
            </c:ext>
          </c:extLst>
        </c:ser>
        <c:dLbls>
          <c:showLegendKey val="0"/>
          <c:showVal val="0"/>
          <c:showCatName val="0"/>
          <c:showSerName val="0"/>
          <c:showPercent val="0"/>
          <c:showBubbleSize val="0"/>
        </c:dLbls>
        <c:gapWidth val="120"/>
        <c:overlap val="100"/>
        <c:axId val="429861896"/>
        <c:axId val="429858368"/>
      </c:barChart>
      <c:catAx>
        <c:axId val="429861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29858368"/>
        <c:crosses val="autoZero"/>
        <c:auto val="1"/>
        <c:lblAlgn val="ctr"/>
        <c:lblOffset val="100"/>
        <c:tickLblSkip val="1"/>
        <c:tickMarkSkip val="1"/>
        <c:noMultiLvlLbl val="0"/>
      </c:catAx>
      <c:valAx>
        <c:axId val="42985836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29861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{9267A784-8AF0-4283-B4D3-6697EE85C078}</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02E9-45E4-8A32-BB961A1A62E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{16DC3FB3-F020-46F6-8D90-721953DA6FE5}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2E9-45E4-8A32-BB961A1A62E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{25AE72D5-F733-48AD-827B-11E39AF919E2}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2E9-45E4-8A32-BB961A1A62E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{0B37282F-FD0D-47E8-962E-DBE543E825CF}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2E9-45E4-8A32-BB961A1A62E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{39ED533F-68AF-4264-A4B1-B9254AB14157}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2E9-45E4-8A32-BB961A1A62EC}"/>
                </c:ext>
              </c:extLst>
            </c:dLbl>
            <c:dLbl>
              <c:idx val="8"/>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{329BFD47-0C5B-4FD1-ADBE-CF84BD7F1548}</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02E9-45E4-8A32-BB961A1A62EC}"/>
                </c:ext>
              </c:extLst>
            </c:dLbl>
            <c:dLbl>
              <c:idx val="16"/>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{CB47F813-03FF-47BA-A140-07AF2858282A}</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02E9-45E4-8A32-BB961A1A62EC}"/>
                </c:ext>
              </c:extLst>
            </c:dLbl>
            <c:dLbl>
              <c:idx val="24"/>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{08747068-416C-48F4-A580-F7F0C29CC569}</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02E9-45E4-8A32-BB961A1A62EC}"/>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{177F86C4-40F9-43A2-A41F-EBE702201047}</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02E9-45E4-8A32-BB961A1A62E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83.7</c:v>
                </c:pt>
                <c:pt idx="8">
                  <c:v>84.5</c:v>
                </c:pt>
                <c:pt idx="16">
                  <c:v>84.6</c:v>
                </c:pt>
                <c:pt idx="24">
                  <c:v>84.8</c:v>
                </c:pt>
                <c:pt idx="32">
                  <c:v>85.4</c:v>
                </c:pt>
              </c:numCache>
            </c:numRef>
          </c:xVal>
          <c:yVal>
            <c:numRef>
              <c:f>公会計指標分析・財政指標組合せ分析表!$BP$51:$DC$51</c:f>
              <c:numCache>
                <c:formatCode>#,##0.0;"▲ "#,##0.0</c:formatCode>
                <c:ptCount val="40"/>
                <c:pt idx="0">
                  <c:v>24</c:v>
                </c:pt>
                <c:pt idx="8">
                  <c:v>19.899999999999999</c:v>
                </c:pt>
                <c:pt idx="16">
                  <c:v>10.9</c:v>
                </c:pt>
                <c:pt idx="24">
                  <c:v>7.9</c:v>
                </c:pt>
              </c:numCache>
            </c:numRef>
          </c:yVal>
          <c:smooth val="0"/>
          <c:extLst>
            <c:ext xmlns:c16="http://schemas.microsoft.com/office/drawing/2014/chart" uri="{C3380CC4-5D6E-409C-BE32-E72D297353CC}">
              <c16:uniqueId val="{00000009-02E9-45E4-8A32-BB961A1A62E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{36C66B51-8324-423D-8F05-D12B4B42BF59}</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02E9-45E4-8A32-BB961A1A62E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{B2CF5994-0DF7-43FC-A73D-40EB023DDEC1}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2E9-45E4-8A32-BB961A1A62E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{56102D74-62F6-44DA-A23A-1C4023816155}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2E9-45E4-8A32-BB961A1A62E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{9D73F73B-02B5-4DAE-B793-1C261BB38E22}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2E9-45E4-8A32-BB961A1A62E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{00CEA908-5A76-437D-8BE8-1CDA3B95ABF4}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2E9-45E4-8A32-BB961A1A62EC}"/>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{6AFEE7A0-E18F-4779-B0BF-64F6509070BE}</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02E9-45E4-8A32-BB961A1A62EC}"/>
                </c:ext>
              </c:extLst>
            </c:dLbl>
            <c:dLbl>
              <c:idx val="16"/>
              <c:layout>
                <c:manualLayout>
                  <c:x val="-2.9150162664109452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{6ECF9250-FA9E-4E24-843C-3A4121E34E2A}</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02E9-45E4-8A32-BB961A1A62EC}"/>
                </c:ext>
              </c:extLst>
            </c:dLbl>
            <c:dLbl>
              <c:idx val="24"/>
              <c:layout>
                <c:manualLayout>
                  <c:x val="-3.501078845569728E-2"/>
                  <c:y val="-5.0311342058512953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{D33E26DB-861A-4686-95B5-FF636614D79D}</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02E9-45E4-8A32-BB961A1A62EC}"/>
                </c:ext>
              </c:extLst>
            </c:dLbl>
            <c:dLbl>
              <c:idx val="32"/>
              <c:layout>
                <c:manualLayout>
                  <c:x val="-3.2015750650234161E-2"/>
                  <c:y val="-7.9166742153217493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{4A317C15-0307-4695-A7D3-B1E02E4B23F9}</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02E9-45E4-8A32-BB961A1A62E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53.6</c:v>
                </c:pt>
                <c:pt idx="8">
                  <c:v>56.1</c:v>
                </c:pt>
                <c:pt idx="16">
                  <c:v>57.5</c:v>
                </c:pt>
                <c:pt idx="24">
                  <c:v>58.5</c:v>
                </c:pt>
                <c:pt idx="32">
                  <c:v>58.9</c:v>
                </c:pt>
              </c:numCache>
            </c:numRef>
          </c:xVal>
          <c:yVal>
            <c:numRef>
              <c:f>公会計指標分析・財政指標組合せ分析表!$BP$55:$DC$55</c:f>
              <c:numCache>
                <c:formatCode>#,##0.0;"▲ "#,##0.0</c:formatCode>
                <c:ptCount val="40"/>
                <c:pt idx="0">
                  <c:v>20.2</c:v>
                </c:pt>
                <c:pt idx="8">
                  <c:v>19</c:v>
                </c:pt>
                <c:pt idx="16">
                  <c:v>15.4</c:v>
                </c:pt>
                <c:pt idx="24">
                  <c:v>14.9</c:v>
                </c:pt>
                <c:pt idx="32">
                  <c:v>14.5</c:v>
                </c:pt>
              </c:numCache>
            </c:numRef>
          </c:yVal>
          <c:smooth val="0"/>
          <c:extLst>
            <c:ext xmlns:c16="http://schemas.microsoft.com/office/drawing/2014/chart" uri="{C3380CC4-5D6E-409C-BE32-E72D297353CC}">
              <c16:uniqueId val="{00000013-02E9-45E4-8A32-BB961A1A62EC}"/>
            </c:ext>
          </c:extLst>
        </c:ser>
        <c:dLbls>
          <c:showLegendKey val="0"/>
          <c:showVal val="1"/>
          <c:showCatName val="0"/>
          <c:showSerName val="0"/>
          <c:showPercent val="0"/>
          <c:showBubbleSize val="0"/>
        </c:dLbls>
        <c:axId val="46179840"/>
        <c:axId val="46181760"/>
      </c:scatterChart>
      <c:valAx>
        <c:axId val="46179840"/>
        <c:scaling>
          <c:orientation val="maxMin"/>
          <c:max val="9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{F11845E8-D659-4730-A9EB-E09F356669BA}</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94ED-4744-87DF-D878495E1B8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{BD64636C-67DB-4641-9D3E-B92DE7E284B1}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4ED-4744-87DF-D878495E1B8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{C0AFE3AA-1716-4B7A-9615-727FC81889AC}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4ED-4744-87DF-D878495E1B8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{2E99FBA0-BBA1-4B21-9CB3-88B16BE5FF0F}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4ED-4744-87DF-D878495E1B8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{7DF4F49E-1208-46B2-9C8C-B892EED90CA7}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4ED-4744-87DF-D878495E1B8F}"/>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{F8E9197C-0BD0-46D4-A278-FD27C0AA0EBF}</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94ED-4744-87DF-D878495E1B8F}"/>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{7D22C942-AB41-4AAA-B611-60E5B0737D99}</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94ED-4744-87DF-D878495E1B8F}"/>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{15FC320C-F3EF-45A4-A6D3-CF9D32AE1C37}</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94ED-4744-87DF-D878495E1B8F}"/>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{A9D1F3CA-933F-4E84-A664-31FF45415BBC}</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94ED-4744-87DF-D878495E1B8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c:v>
                </c:pt>
                <c:pt idx="8">
                  <c:v>7.3</c:v>
                </c:pt>
                <c:pt idx="16">
                  <c:v>7.4</c:v>
                </c:pt>
                <c:pt idx="24">
                  <c:v>7.3</c:v>
                </c:pt>
                <c:pt idx="32">
                  <c:v>7.1</c:v>
                </c:pt>
              </c:numCache>
            </c:numRef>
          </c:xVal>
          <c:yVal>
            <c:numRef>
              <c:f>公会計指標分析・財政指標組合せ分析表!$BP$73:$DC$73</c:f>
              <c:numCache>
                <c:formatCode>#,##0.0;"▲ "#,##0.0</c:formatCode>
                <c:ptCount val="40"/>
                <c:pt idx="0">
                  <c:v>24</c:v>
                </c:pt>
                <c:pt idx="8">
                  <c:v>19.899999999999999</c:v>
                </c:pt>
                <c:pt idx="16">
                  <c:v>10.9</c:v>
                </c:pt>
                <c:pt idx="24">
                  <c:v>7.9</c:v>
                </c:pt>
              </c:numCache>
            </c:numRef>
          </c:yVal>
          <c:smooth val="0"/>
          <c:extLst>
            <c:ext xmlns:c16="http://schemas.microsoft.com/office/drawing/2014/chart" uri="{C3380CC4-5D6E-409C-BE32-E72D297353CC}">
              <c16:uniqueId val="{00000009-94ED-4744-87DF-D878495E1B8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{676D3F1F-62CA-4099-83CD-98DCC262A08A}</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94ED-4744-87DF-D878495E1B8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{A28D74AC-356C-463E-988D-EB95CFD269BB}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4ED-4744-87DF-D878495E1B8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{5C46EE38-0B7C-411B-BA7D-7C6F1076663A}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4ED-4744-87DF-D878495E1B8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{8A6905E3-FFBC-42AD-B08C-14CF8CF3C2FA}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4ED-4744-87DF-D878495E1B8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{1D76188F-5EA9-4372-918A-3A63D371A2D3}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4ED-4744-87DF-D878495E1B8F}"/>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{748A1064-3449-4B0E-9059-037D33C4E356}</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94ED-4744-87DF-D878495E1B8F}"/>
                </c:ext>
              </c:extLst>
            </c:dLbl>
            <c:dLbl>
              <c:idx val="16"/>
              <c:layout>
                <c:manualLayout>
                  <c:x val="0"/>
                  <c:y val="1.2427846431313696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{6A610591-0060-49FB-85D7-F9CE50559DD8}</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94ED-4744-87DF-D878495E1B8F}"/>
                </c:ext>
              </c:extLst>
            </c:dLbl>
            <c:dLbl>
              <c:idx val="24"/>
              <c:layout>
                <c:manualLayout>
                  <c:x val="0"/>
                  <c:y val="-1.2427846431313776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{6C6EAA37-BD64-46AE-9A73-5F5869512273}</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94ED-4744-87DF-D878495E1B8F}"/>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{94214AEE-4DD4-4F94-B2E1-6199E7B8773D}</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94ED-4744-87DF-D878495E1B8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8.5</c:v>
                </c:pt>
                <c:pt idx="16">
                  <c:v>8.5</c:v>
                </c:pt>
                <c:pt idx="24">
                  <c:v>8.5</c:v>
                </c:pt>
                <c:pt idx="32">
                  <c:v>8.4</c:v>
                </c:pt>
              </c:numCache>
            </c:numRef>
          </c:xVal>
          <c:yVal>
            <c:numRef>
              <c:f>公会計指標分析・財政指標組合せ分析表!$BP$77:$DC$77</c:f>
              <c:numCache>
                <c:formatCode>#,##0.0;"▲ "#,##0.0</c:formatCode>
                <c:ptCount val="40"/>
                <c:pt idx="0">
                  <c:v>20.2</c:v>
                </c:pt>
                <c:pt idx="8">
                  <c:v>19</c:v>
                </c:pt>
                <c:pt idx="16">
                  <c:v>15.4</c:v>
                </c:pt>
                <c:pt idx="24">
                  <c:v>14.9</c:v>
                </c:pt>
                <c:pt idx="32">
                  <c:v>14.5</c:v>
                </c:pt>
              </c:numCache>
            </c:numRef>
          </c:yVal>
          <c:smooth val="0"/>
          <c:extLst>
            <c:ext xmlns:c16="http://schemas.microsoft.com/office/drawing/2014/chart" uri="{C3380CC4-5D6E-409C-BE32-E72D297353CC}">
              <c16:uniqueId val="{00000013-94ED-4744-87DF-D878495E1B8F}"/>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鹿児島県南九州市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34,152
33,702
357.91
28,591,669
27,567,441
637,997
12,728,369
19,856,364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と同水準で，類似団体平均を下回っている状況である。本市は，農業を基幹産業としているが，人口減少や高齢化等から大幅な収益の増加は見込めず財政基盤は弱いことから，南九州市行政改革大綱等の長期計画に基づく組織機構の見直し，新たな南九州市定員適正化計画に基づく職員数及び人件費の抑制により歳出抑制を図るとともに，補助金，使用料等の見直しを進めることで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28575</xdr:rowOff>
    </xdr:from>
    <xdr:to>
      <xdr:col>23</xdr:col>
      <xdr:colOff>133350</xdr:colOff>
      <xdr:row>44</xdr:row>
      <xdr:rowOff>165100</xdr:rowOff>
    </xdr:to>
    <xdr:cxnSp macro="">
      <xdr:nvCxnSpPr>
        <xdr:cNvPr id="64" name="直線コネクタ 63"/>
        <xdr:cNvCxnSpPr/>
      </xdr:nvCxnSpPr>
      <xdr:spPr>
        <a:xfrm flipV="1">
          <a:off x="4953000" y="6200775"/>
          <a:ext cx="0" cy="15081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114952</xdr:rowOff>
    </xdr:from>
    <xdr:ext cx="762000" cy="259045"/>
    <xdr:sp macro="" textlink="">
      <xdr:nvSpPr>
        <xdr:cNvPr id="67" name="財政力最大値テキスト"/>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28575</xdr:rowOff>
    </xdr:from>
    <xdr:to>
      <xdr:col>24</xdr:col>
      <xdr:colOff>12700</xdr:colOff>
      <xdr:row>36</xdr:row>
      <xdr:rowOff>28575</xdr:rowOff>
    </xdr:to>
    <xdr:cxnSp macro="">
      <xdr:nvCxnSpPr>
        <xdr:cNvPr id="68" name="直線コネクタ 67"/>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115358</xdr:rowOff>
    </xdr:from>
    <xdr:to>
      <xdr:col>23</xdr:col>
      <xdr:colOff>133350</xdr:colOff>
      <xdr:row>43</xdr:row>
      <xdr:rowOff>115358</xdr:rowOff>
    </xdr:to>
    <xdr:cxnSp macro="">
      <xdr:nvCxnSpPr>
        <xdr:cNvPr id="69" name="直線コネクタ 68"/>
        <xdr:cNvCxnSpPr/>
      </xdr:nvCxnSpPr>
      <xdr:spPr>
        <a:xfrm>
          <a:off x="4114800" y="74877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111777</xdr:rowOff>
    </xdr:from>
    <xdr:ext cx="762000" cy="259045"/>
    <xdr:sp macro="" textlink="">
      <xdr:nvSpPr>
        <xdr:cNvPr id="70"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1" name="フローチャート: 判断 70"/>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115358</xdr:rowOff>
    </xdr:from>
    <xdr:to>
      <xdr:col>19</xdr:col>
      <xdr:colOff>133350</xdr:colOff>
      <xdr:row>43</xdr:row>
      <xdr:rowOff>115358</xdr:rowOff>
    </xdr:to>
    <xdr:cxnSp macro="">
      <xdr:nvCxnSpPr>
        <xdr:cNvPr id="72" name="直線コネクタ 71"/>
        <xdr:cNvCxnSpPr/>
      </xdr:nvCxnSpPr>
      <xdr:spPr>
        <a:xfrm>
          <a:off x="3225800" y="7487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115358</xdr:rowOff>
    </xdr:from>
    <xdr:to>
      <xdr:col>19</xdr:col>
      <xdr:colOff>184150</xdr:colOff>
      <xdr:row>43</xdr:row>
      <xdr:rowOff>45508</xdr:rowOff>
    </xdr:to>
    <xdr:sp macro="" textlink="">
      <xdr:nvSpPr>
        <xdr:cNvPr id="73" name="フローチャート: 判断 72"/>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55685</xdr:rowOff>
    </xdr:from>
    <xdr:ext cx="736600" cy="259045"/>
    <xdr:sp macro="" textlink="">
      <xdr:nvSpPr>
        <xdr:cNvPr id="74" name="テキスト ボックス 73"/>
        <xdr:cNvSpPr txBox="1"/>
      </xdr:nvSpPr>
      <xdr:spPr>
        <a:xfrm>
          <a:off x="3733800" y="708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115358</xdr:rowOff>
    </xdr:from>
    <xdr:to>
      <xdr:col>15</xdr:col>
      <xdr:colOff>82550</xdr:colOff>
      <xdr:row>43</xdr:row>
      <xdr:rowOff>135467</xdr:rowOff>
    </xdr:to>
    <xdr:cxnSp macro="">
      <xdr:nvCxnSpPr>
        <xdr:cNvPr id="75" name="直線コネクタ 74"/>
        <xdr:cNvCxnSpPr/>
      </xdr:nvCxnSpPr>
      <xdr:spPr>
        <a:xfrm flipV="1">
          <a:off x="2336800" y="74877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6" name="フローチャート: 判断 75"/>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77" name="テキスト ボックス 76"/>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135467</xdr:rowOff>
    </xdr:from>
    <xdr:to>
      <xdr:col>11</xdr:col>
      <xdr:colOff>31750</xdr:colOff>
      <xdr:row>43</xdr:row>
      <xdr:rowOff>135467</xdr:rowOff>
    </xdr:to>
    <xdr:cxnSp macro="">
      <xdr:nvCxnSpPr>
        <xdr:cNvPr id="78" name="直線コネクタ 77"/>
        <xdr:cNvCxnSpPr/>
      </xdr:nvCxnSpPr>
      <xdr:spPr>
        <a:xfrm>
          <a:off x="1447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80" name="テキスト ボックス 79"/>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64558</xdr:rowOff>
    </xdr:from>
    <xdr:to>
      <xdr:col>23</xdr:col>
      <xdr:colOff>184150</xdr:colOff>
      <xdr:row>43</xdr:row>
      <xdr:rowOff>166158</xdr:rowOff>
    </xdr:to>
    <xdr:sp macro="" textlink="">
      <xdr:nvSpPr>
        <xdr:cNvPr id="88" name="楕円 87"/>
        <xdr:cNvSpPr/>
      </xdr:nvSpPr>
      <xdr:spPr>
        <a:xfrm>
          <a:off x="49022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36635</xdr:rowOff>
    </xdr:from>
    <xdr:ext cx="762000" cy="259045"/>
    <xdr:sp macro="" textlink="">
      <xdr:nvSpPr>
        <xdr:cNvPr id="89" name="財政力該当値テキスト"/>
        <xdr:cNvSpPr txBox="1"/>
      </xdr:nvSpPr>
      <xdr:spPr>
        <a:xfrm>
          <a:off x="5041900" y="7408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64558</xdr:rowOff>
    </xdr:from>
    <xdr:to>
      <xdr:col>19</xdr:col>
      <xdr:colOff>184150</xdr:colOff>
      <xdr:row>43</xdr:row>
      <xdr:rowOff>166158</xdr:rowOff>
    </xdr:to>
    <xdr:sp macro="" textlink="">
      <xdr:nvSpPr>
        <xdr:cNvPr id="90" name="楕円 89"/>
        <xdr:cNvSpPr/>
      </xdr:nvSpPr>
      <xdr:spPr>
        <a:xfrm>
          <a:off x="4064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150935</xdr:rowOff>
    </xdr:from>
    <xdr:ext cx="736600" cy="259045"/>
    <xdr:sp macro="" textlink="">
      <xdr:nvSpPr>
        <xdr:cNvPr id="91" name="テキスト ボックス 90"/>
        <xdr:cNvSpPr txBox="1"/>
      </xdr:nvSpPr>
      <xdr:spPr>
        <a:xfrm>
          <a:off x="3733800" y="7523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64558</xdr:rowOff>
    </xdr:from>
    <xdr:to>
      <xdr:col>15</xdr:col>
      <xdr:colOff>133350</xdr:colOff>
      <xdr:row>43</xdr:row>
      <xdr:rowOff>166158</xdr:rowOff>
    </xdr:to>
    <xdr:sp macro="" textlink="">
      <xdr:nvSpPr>
        <xdr:cNvPr id="92" name="楕円 91"/>
        <xdr:cNvSpPr/>
      </xdr:nvSpPr>
      <xdr:spPr>
        <a:xfrm>
          <a:off x="3175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150935</xdr:rowOff>
    </xdr:from>
    <xdr:ext cx="762000" cy="259045"/>
    <xdr:sp macro="" textlink="">
      <xdr:nvSpPr>
        <xdr:cNvPr id="93" name="テキスト ボックス 92"/>
        <xdr:cNvSpPr txBox="1"/>
      </xdr:nvSpPr>
      <xdr:spPr>
        <a:xfrm>
          <a:off x="2844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84667</xdr:rowOff>
    </xdr:from>
    <xdr:to>
      <xdr:col>11</xdr:col>
      <xdr:colOff>82550</xdr:colOff>
      <xdr:row>44</xdr:row>
      <xdr:rowOff>14817</xdr:rowOff>
    </xdr:to>
    <xdr:sp macro="" textlink="">
      <xdr:nvSpPr>
        <xdr:cNvPr id="94" name="楕円 93"/>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171044</xdr:rowOff>
    </xdr:from>
    <xdr:ext cx="762000" cy="259045"/>
    <xdr:sp macro="" textlink="">
      <xdr:nvSpPr>
        <xdr:cNvPr id="95" name="テキスト ボックス 94"/>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84667</xdr:rowOff>
    </xdr:from>
    <xdr:to>
      <xdr:col>7</xdr:col>
      <xdr:colOff>31750</xdr:colOff>
      <xdr:row>44</xdr:row>
      <xdr:rowOff>14817</xdr:rowOff>
    </xdr:to>
    <xdr:sp macro="" textlink="">
      <xdr:nvSpPr>
        <xdr:cNvPr id="96" name="楕円 95"/>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171044</xdr:rowOff>
    </xdr:from>
    <xdr:ext cx="762000" cy="259045"/>
    <xdr:sp macro="" textlink="">
      <xdr:nvSpPr>
        <xdr:cNvPr id="97" name="テキスト ボックス 96"/>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前年度に対し，経常経費充当一般財源が</a:t>
          </a:r>
          <a:r>
            <a:rPr kumimoji="1" lang="en-US" altLang="ja-JP" sz="1300">
              <a:latin typeface="ＭＳ Ｐゴシック" panose="020B0600070205080204" pitchFamily="50" charset="-128"/>
              <a:ea typeface="ＭＳ Ｐゴシック" panose="020B0600070205080204" pitchFamily="50" charset="-128"/>
            </a:rPr>
            <a:t>247</a:t>
          </a:r>
          <a:r>
            <a:rPr kumimoji="1" lang="ja-JP" altLang="en-US" sz="1300">
              <a:latin typeface="ＭＳ Ｐゴシック" panose="020B0600070205080204" pitchFamily="50" charset="-128"/>
              <a:ea typeface="ＭＳ Ｐゴシック" panose="020B0600070205080204" pitchFamily="50" charset="-128"/>
            </a:rPr>
            <a:t>百万円の増となったものの，歳入の経常一般財源と臨時財政対策債を合わせた額が</a:t>
          </a:r>
          <a:r>
            <a:rPr kumimoji="1" lang="en-US" altLang="ja-JP" sz="1300">
              <a:latin typeface="ＭＳ Ｐゴシック" panose="020B0600070205080204" pitchFamily="50" charset="-128"/>
              <a:ea typeface="ＭＳ Ｐゴシック" panose="020B0600070205080204" pitchFamily="50" charset="-128"/>
            </a:rPr>
            <a:t>397</a:t>
          </a:r>
          <a:r>
            <a:rPr kumimoji="1" lang="ja-JP" altLang="en-US" sz="1300">
              <a:latin typeface="ＭＳ Ｐゴシック" panose="020B0600070205080204" pitchFamily="50" charset="-128"/>
              <a:ea typeface="ＭＳ Ｐゴシック" panose="020B0600070205080204" pitchFamily="50" charset="-128"/>
            </a:rPr>
            <a:t>百万円の増（普通交付税</a:t>
          </a:r>
          <a:r>
            <a:rPr kumimoji="1" lang="en-US" altLang="ja-JP" sz="1300">
              <a:latin typeface="ＭＳ Ｐゴシック" panose="020B0600070205080204" pitchFamily="50" charset="-128"/>
              <a:ea typeface="ＭＳ Ｐゴシック" panose="020B0600070205080204" pitchFamily="50" charset="-128"/>
            </a:rPr>
            <a:t>206</a:t>
          </a:r>
          <a:r>
            <a:rPr kumimoji="1" lang="ja-JP" altLang="en-US" sz="1300">
              <a:latin typeface="ＭＳ Ｐゴシック" panose="020B0600070205080204" pitchFamily="50" charset="-128"/>
              <a:ea typeface="ＭＳ Ｐゴシック" panose="020B0600070205080204" pitchFamily="50" charset="-128"/>
            </a:rPr>
            <a:t>百万円，地方消費税交付金</a:t>
          </a:r>
          <a:r>
            <a:rPr kumimoji="1" lang="en-US" altLang="ja-JP" sz="1300">
              <a:latin typeface="ＭＳ Ｐゴシック" panose="020B0600070205080204" pitchFamily="50" charset="-128"/>
              <a:ea typeface="ＭＳ Ｐゴシック" panose="020B0600070205080204" pitchFamily="50" charset="-128"/>
            </a:rPr>
            <a:t>141</a:t>
          </a:r>
          <a:r>
            <a:rPr kumimoji="1" lang="ja-JP" altLang="en-US" sz="1300">
              <a:latin typeface="ＭＳ Ｐゴシック" panose="020B0600070205080204" pitchFamily="50" charset="-128"/>
              <a:ea typeface="ＭＳ Ｐゴシック" panose="020B0600070205080204" pitchFamily="50" charset="-128"/>
            </a:rPr>
            <a:t>百万円，臨財債</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百万円　等）となり，財政構造の硬直化は改善された。内訳としては，補助費等は前年度を上回る経常収支比率となったが，人件費，扶助費等は下回る経常収支比率となった。依然として経常収支比率は高い水準であるため，今後とも地方税等の歳入の確保と補助費及び扶助費（市単独分）など経常経費の節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140546</xdr:rowOff>
    </xdr:from>
    <xdr:to>
      <xdr:col>23</xdr:col>
      <xdr:colOff>133350</xdr:colOff>
      <xdr:row>67</xdr:row>
      <xdr:rowOff>47837</xdr:rowOff>
    </xdr:to>
    <xdr:cxnSp macro="">
      <xdr:nvCxnSpPr>
        <xdr:cNvPr id="127" name="直線コネクタ 126"/>
        <xdr:cNvCxnSpPr/>
      </xdr:nvCxnSpPr>
      <xdr:spPr>
        <a:xfrm flipV="1">
          <a:off x="4953000" y="10256096"/>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19914</xdr:rowOff>
    </xdr:from>
    <xdr:ext cx="762000" cy="259045"/>
    <xdr:sp macro="" textlink="">
      <xdr:nvSpPr>
        <xdr:cNvPr id="128" name="財政構造の弾力性最小値テキスト"/>
        <xdr:cNvSpPr txBox="1"/>
      </xdr:nvSpPr>
      <xdr:spPr>
        <a:xfrm>
          <a:off x="5041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47837</xdr:rowOff>
    </xdr:from>
    <xdr:to>
      <xdr:col>24</xdr:col>
      <xdr:colOff>12700</xdr:colOff>
      <xdr:row>67</xdr:row>
      <xdr:rowOff>47837</xdr:rowOff>
    </xdr:to>
    <xdr:cxnSp macro="">
      <xdr:nvCxnSpPr>
        <xdr:cNvPr id="129" name="直線コネクタ 128"/>
        <xdr:cNvCxnSpPr/>
      </xdr:nvCxnSpPr>
      <xdr:spPr>
        <a:xfrm>
          <a:off x="4864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55473</xdr:rowOff>
    </xdr:from>
    <xdr:ext cx="762000" cy="259045"/>
    <xdr:sp macro="" textlink="">
      <xdr:nvSpPr>
        <xdr:cNvPr id="130" name="財政構造の弾力性最大値テキスト"/>
        <xdr:cNvSpPr txBox="1"/>
      </xdr:nvSpPr>
      <xdr:spPr>
        <a:xfrm>
          <a:off x="5041900" y="99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140546</xdr:rowOff>
    </xdr:from>
    <xdr:to>
      <xdr:col>24</xdr:col>
      <xdr:colOff>12700</xdr:colOff>
      <xdr:row>59</xdr:row>
      <xdr:rowOff>140546</xdr:rowOff>
    </xdr:to>
    <xdr:cxnSp macro="">
      <xdr:nvCxnSpPr>
        <xdr:cNvPr id="131" name="直線コネクタ 130"/>
        <xdr:cNvCxnSpPr/>
      </xdr:nvCxnSpPr>
      <xdr:spPr>
        <a:xfrm>
          <a:off x="4864100" y="1025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127846</xdr:rowOff>
    </xdr:from>
    <xdr:to>
      <xdr:col>23</xdr:col>
      <xdr:colOff>133350</xdr:colOff>
      <xdr:row>65</xdr:row>
      <xdr:rowOff>36830</xdr:rowOff>
    </xdr:to>
    <xdr:cxnSp macro="">
      <xdr:nvCxnSpPr>
        <xdr:cNvPr id="132" name="直線コネクタ 131"/>
        <xdr:cNvCxnSpPr/>
      </xdr:nvCxnSpPr>
      <xdr:spPr>
        <a:xfrm flipV="1">
          <a:off x="4114800" y="11100646"/>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63940</xdr:rowOff>
    </xdr:from>
    <xdr:ext cx="762000" cy="259045"/>
    <xdr:sp macro="" textlink="">
      <xdr:nvSpPr>
        <xdr:cNvPr id="133" name="財政構造の弾力性平均値テキスト"/>
        <xdr:cNvSpPr txBox="1"/>
      </xdr:nvSpPr>
      <xdr:spPr>
        <a:xfrm>
          <a:off x="5041900" y="10693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47413</xdr:rowOff>
    </xdr:from>
    <xdr:to>
      <xdr:col>23</xdr:col>
      <xdr:colOff>184150</xdr:colOff>
      <xdr:row>63</xdr:row>
      <xdr:rowOff>149013</xdr:rowOff>
    </xdr:to>
    <xdr:sp macro="" textlink="">
      <xdr:nvSpPr>
        <xdr:cNvPr id="134" name="フローチャート: 判断 133"/>
        <xdr:cNvSpPr/>
      </xdr:nvSpPr>
      <xdr:spPr>
        <a:xfrm>
          <a:off x="49022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36830</xdr:rowOff>
    </xdr:from>
    <xdr:to>
      <xdr:col>19</xdr:col>
      <xdr:colOff>133350</xdr:colOff>
      <xdr:row>65</xdr:row>
      <xdr:rowOff>36830</xdr:rowOff>
    </xdr:to>
    <xdr:cxnSp macro="">
      <xdr:nvCxnSpPr>
        <xdr:cNvPr id="135" name="直線コネクタ 134"/>
        <xdr:cNvCxnSpPr/>
      </xdr:nvCxnSpPr>
      <xdr:spPr>
        <a:xfrm>
          <a:off x="3225800" y="11181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135890</xdr:rowOff>
    </xdr:from>
    <xdr:to>
      <xdr:col>19</xdr:col>
      <xdr:colOff>184150</xdr:colOff>
      <xdr:row>64</xdr:row>
      <xdr:rowOff>66040</xdr:rowOff>
    </xdr:to>
    <xdr:sp macro="" textlink="">
      <xdr:nvSpPr>
        <xdr:cNvPr id="136" name="フローチャート: 判断 135"/>
        <xdr:cNvSpPr/>
      </xdr:nvSpPr>
      <xdr:spPr>
        <a:xfrm>
          <a:off x="4064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76217</xdr:rowOff>
    </xdr:from>
    <xdr:ext cx="736600" cy="259045"/>
    <xdr:sp macro="" textlink="">
      <xdr:nvSpPr>
        <xdr:cNvPr id="137" name="テキスト ボックス 136"/>
        <xdr:cNvSpPr txBox="1"/>
      </xdr:nvSpPr>
      <xdr:spPr>
        <a:xfrm>
          <a:off x="3733800" y="1070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12700</xdr:rowOff>
    </xdr:from>
    <xdr:to>
      <xdr:col>15</xdr:col>
      <xdr:colOff>82550</xdr:colOff>
      <xdr:row>65</xdr:row>
      <xdr:rowOff>36830</xdr:rowOff>
    </xdr:to>
    <xdr:cxnSp macro="">
      <xdr:nvCxnSpPr>
        <xdr:cNvPr id="138" name="直線コネクタ 137"/>
        <xdr:cNvCxnSpPr/>
      </xdr:nvCxnSpPr>
      <xdr:spPr>
        <a:xfrm>
          <a:off x="2336800" y="111569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79587</xdr:rowOff>
    </xdr:from>
    <xdr:to>
      <xdr:col>15</xdr:col>
      <xdr:colOff>133350</xdr:colOff>
      <xdr:row>64</xdr:row>
      <xdr:rowOff>9737</xdr:rowOff>
    </xdr:to>
    <xdr:sp macro="" textlink="">
      <xdr:nvSpPr>
        <xdr:cNvPr id="139" name="フローチャート: 判断 138"/>
        <xdr:cNvSpPr/>
      </xdr:nvSpPr>
      <xdr:spPr>
        <a:xfrm>
          <a:off x="3175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19914</xdr:rowOff>
    </xdr:from>
    <xdr:ext cx="762000" cy="259045"/>
    <xdr:sp macro="" textlink="">
      <xdr:nvSpPr>
        <xdr:cNvPr id="140" name="テキスト ボックス 139"/>
        <xdr:cNvSpPr txBox="1"/>
      </xdr:nvSpPr>
      <xdr:spPr>
        <a:xfrm>
          <a:off x="2844800" y="1064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12700</xdr:rowOff>
    </xdr:from>
    <xdr:to>
      <xdr:col>11</xdr:col>
      <xdr:colOff>31750</xdr:colOff>
      <xdr:row>65</xdr:row>
      <xdr:rowOff>44873</xdr:rowOff>
    </xdr:to>
    <xdr:cxnSp macro="">
      <xdr:nvCxnSpPr>
        <xdr:cNvPr id="141" name="直線コネクタ 140"/>
        <xdr:cNvCxnSpPr/>
      </xdr:nvCxnSpPr>
      <xdr:spPr>
        <a:xfrm flipV="1">
          <a:off x="1447800" y="1115695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138430</xdr:rowOff>
    </xdr:from>
    <xdr:to>
      <xdr:col>11</xdr:col>
      <xdr:colOff>82550</xdr:colOff>
      <xdr:row>63</xdr:row>
      <xdr:rowOff>68580</xdr:rowOff>
    </xdr:to>
    <xdr:sp macro="" textlink="">
      <xdr:nvSpPr>
        <xdr:cNvPr id="142" name="フローチャート: 判断 141"/>
        <xdr:cNvSpPr/>
      </xdr:nvSpPr>
      <xdr:spPr>
        <a:xfrm>
          <a:off x="2286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78757</xdr:rowOff>
    </xdr:from>
    <xdr:ext cx="762000" cy="259045"/>
    <xdr:sp macro="" textlink="">
      <xdr:nvSpPr>
        <xdr:cNvPr id="143" name="テキスト ボックス 142"/>
        <xdr:cNvSpPr txBox="1"/>
      </xdr:nvSpPr>
      <xdr:spPr>
        <a:xfrm>
          <a:off x="1955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25823</xdr:rowOff>
    </xdr:from>
    <xdr:to>
      <xdr:col>7</xdr:col>
      <xdr:colOff>31750</xdr:colOff>
      <xdr:row>62</xdr:row>
      <xdr:rowOff>127423</xdr:rowOff>
    </xdr:to>
    <xdr:sp macro="" textlink="">
      <xdr:nvSpPr>
        <xdr:cNvPr id="144" name="フローチャート: 判断 143"/>
        <xdr:cNvSpPr/>
      </xdr:nvSpPr>
      <xdr:spPr>
        <a:xfrm>
          <a:off x="1397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137600</xdr:rowOff>
    </xdr:from>
    <xdr:ext cx="762000" cy="259045"/>
    <xdr:sp macro="" textlink="">
      <xdr:nvSpPr>
        <xdr:cNvPr id="145" name="テキスト ボックス 144"/>
        <xdr:cNvSpPr txBox="1"/>
      </xdr:nvSpPr>
      <xdr:spPr>
        <a:xfrm>
          <a:off x="1066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77046</xdr:rowOff>
    </xdr:from>
    <xdr:to>
      <xdr:col>23</xdr:col>
      <xdr:colOff>184150</xdr:colOff>
      <xdr:row>65</xdr:row>
      <xdr:rowOff>7196</xdr:rowOff>
    </xdr:to>
    <xdr:sp macro="" textlink="">
      <xdr:nvSpPr>
        <xdr:cNvPr id="151" name="楕円 150"/>
        <xdr:cNvSpPr/>
      </xdr:nvSpPr>
      <xdr:spPr>
        <a:xfrm>
          <a:off x="49022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49123</xdr:rowOff>
    </xdr:from>
    <xdr:ext cx="762000" cy="259045"/>
    <xdr:sp macro="" textlink="">
      <xdr:nvSpPr>
        <xdr:cNvPr id="152" name="財政構造の弾力性該当値テキスト"/>
        <xdr:cNvSpPr txBox="1"/>
      </xdr:nvSpPr>
      <xdr:spPr>
        <a:xfrm>
          <a:off x="5041900" y="1102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157480</xdr:rowOff>
    </xdr:from>
    <xdr:to>
      <xdr:col>19</xdr:col>
      <xdr:colOff>184150</xdr:colOff>
      <xdr:row>65</xdr:row>
      <xdr:rowOff>87630</xdr:rowOff>
    </xdr:to>
    <xdr:sp macro="" textlink="">
      <xdr:nvSpPr>
        <xdr:cNvPr id="153" name="楕円 152"/>
        <xdr:cNvSpPr/>
      </xdr:nvSpPr>
      <xdr:spPr>
        <a:xfrm>
          <a:off x="4064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72407</xdr:rowOff>
    </xdr:from>
    <xdr:ext cx="736600" cy="259045"/>
    <xdr:sp macro="" textlink="">
      <xdr:nvSpPr>
        <xdr:cNvPr id="154" name="テキスト ボックス 153"/>
        <xdr:cNvSpPr txBox="1"/>
      </xdr:nvSpPr>
      <xdr:spPr>
        <a:xfrm>
          <a:off x="3733800" y="1121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157480</xdr:rowOff>
    </xdr:from>
    <xdr:to>
      <xdr:col>15</xdr:col>
      <xdr:colOff>133350</xdr:colOff>
      <xdr:row>65</xdr:row>
      <xdr:rowOff>87630</xdr:rowOff>
    </xdr:to>
    <xdr:sp macro="" textlink="">
      <xdr:nvSpPr>
        <xdr:cNvPr id="155" name="楕円 154"/>
        <xdr:cNvSpPr/>
      </xdr:nvSpPr>
      <xdr:spPr>
        <a:xfrm>
          <a:off x="3175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72407</xdr:rowOff>
    </xdr:from>
    <xdr:ext cx="762000" cy="259045"/>
    <xdr:sp macro="" textlink="">
      <xdr:nvSpPr>
        <xdr:cNvPr id="156" name="テキスト ボックス 155"/>
        <xdr:cNvSpPr txBox="1"/>
      </xdr:nvSpPr>
      <xdr:spPr>
        <a:xfrm>
          <a:off x="2844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133350</xdr:rowOff>
    </xdr:from>
    <xdr:to>
      <xdr:col>11</xdr:col>
      <xdr:colOff>82550</xdr:colOff>
      <xdr:row>65</xdr:row>
      <xdr:rowOff>63500</xdr:rowOff>
    </xdr:to>
    <xdr:sp macro="" textlink="">
      <xdr:nvSpPr>
        <xdr:cNvPr id="157" name="楕円 156"/>
        <xdr:cNvSpPr/>
      </xdr:nvSpPr>
      <xdr:spPr>
        <a:xfrm>
          <a:off x="2286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48277</xdr:rowOff>
    </xdr:from>
    <xdr:ext cx="762000" cy="259045"/>
    <xdr:sp macro="" textlink="">
      <xdr:nvSpPr>
        <xdr:cNvPr id="158" name="テキスト ボックス 157"/>
        <xdr:cNvSpPr txBox="1"/>
      </xdr:nvSpPr>
      <xdr:spPr>
        <a:xfrm>
          <a:off x="1955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165523</xdr:rowOff>
    </xdr:from>
    <xdr:to>
      <xdr:col>7</xdr:col>
      <xdr:colOff>31750</xdr:colOff>
      <xdr:row>65</xdr:row>
      <xdr:rowOff>95673</xdr:rowOff>
    </xdr:to>
    <xdr:sp macro="" textlink="">
      <xdr:nvSpPr>
        <xdr:cNvPr id="159" name="楕円 158"/>
        <xdr:cNvSpPr/>
      </xdr:nvSpPr>
      <xdr:spPr>
        <a:xfrm>
          <a:off x="1397000" y="111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80450</xdr:rowOff>
    </xdr:from>
    <xdr:ext cx="762000" cy="259045"/>
    <xdr:sp macro="" textlink="">
      <xdr:nvSpPr>
        <xdr:cNvPr id="160" name="テキスト ボックス 159"/>
        <xdr:cNvSpPr txBox="1"/>
      </xdr:nvSpPr>
      <xdr:spPr>
        <a:xfrm>
          <a:off x="1066800" y="1122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[212,290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類似団体平均を上回っている主な要因は，物件費が人口１人当たり</a:t>
          </a:r>
          <a:r>
            <a:rPr kumimoji="1" lang="en-US" altLang="ja-JP" sz="1300">
              <a:latin typeface="ＭＳ Ｐゴシック" panose="020B0600070205080204" pitchFamily="50" charset="-128"/>
              <a:ea typeface="ＭＳ Ｐゴシック" panose="020B0600070205080204" pitchFamily="50" charset="-128"/>
            </a:rPr>
            <a:t>19,811</a:t>
          </a:r>
          <a:r>
            <a:rPr kumimoji="1" lang="ja-JP" altLang="en-US" sz="1300">
              <a:latin typeface="ＭＳ Ｐゴシック" panose="020B0600070205080204" pitchFamily="50" charset="-128"/>
              <a:ea typeface="ＭＳ Ｐゴシック" panose="020B0600070205080204" pitchFamily="50" charset="-128"/>
            </a:rPr>
            <a:t>円多くなっているからで，金額が大きいものとして，ふるさと寄附金事業費（通信運搬費，手数料）が挙げられるため，引き続きコスト低減を図っていく方針である。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また，職員数が類似団体より多いことも上回っている要因として挙げられるため，</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を推進し，</a:t>
          </a:r>
          <a:r>
            <a:rPr kumimoji="1" lang="en-US" altLang="ja-JP" sz="1300">
              <a:latin typeface="ＭＳ Ｐゴシック" panose="020B0600070205080204" pitchFamily="50" charset="-128"/>
              <a:ea typeface="ＭＳ Ｐゴシック" panose="020B0600070205080204" pitchFamily="50" charset="-128"/>
            </a:rPr>
            <a:t>RPA</a:t>
          </a:r>
          <a:r>
            <a:rPr kumimoji="1" lang="ja-JP" altLang="en-US" sz="1300">
              <a:latin typeface="ＭＳ Ｐゴシック" panose="020B0600070205080204" pitchFamily="50" charset="-128"/>
              <a:ea typeface="ＭＳ Ｐゴシック" panose="020B0600070205080204" pitchFamily="50" charset="-128"/>
            </a:rPr>
            <a:t>を活用するなど，南九州市第３次定員適正化計画（平成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年２月策定）に基づき，緩やかに職員数の削減（目標：令和</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年４月までに約</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人の減）を進めていく計画である。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42207</xdr:rowOff>
    </xdr:from>
    <xdr:to>
      <xdr:col>23</xdr:col>
      <xdr:colOff>133350</xdr:colOff>
      <xdr:row>88</xdr:row>
      <xdr:rowOff>151316</xdr:rowOff>
    </xdr:to>
    <xdr:cxnSp macro="">
      <xdr:nvCxnSpPr>
        <xdr:cNvPr id="192" name="直線コネクタ 191"/>
        <xdr:cNvCxnSpPr/>
      </xdr:nvCxnSpPr>
      <xdr:spPr>
        <a:xfrm flipV="1">
          <a:off x="4953000" y="13929657"/>
          <a:ext cx="0" cy="13092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123393</xdr:rowOff>
    </xdr:from>
    <xdr:ext cx="762000" cy="259045"/>
    <xdr:sp macro="" textlink="">
      <xdr:nvSpPr>
        <xdr:cNvPr id="193" name="人件費・物件費等の状況最小値テキスト"/>
        <xdr:cNvSpPr txBox="1"/>
      </xdr:nvSpPr>
      <xdr:spPr>
        <a:xfrm>
          <a:off x="5041900" y="1521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151316</xdr:rowOff>
    </xdr:from>
    <xdr:to>
      <xdr:col>24</xdr:col>
      <xdr:colOff>12700</xdr:colOff>
      <xdr:row>88</xdr:row>
      <xdr:rowOff>151316</xdr:rowOff>
    </xdr:to>
    <xdr:cxnSp macro="">
      <xdr:nvCxnSpPr>
        <xdr:cNvPr id="194" name="直線コネクタ 193"/>
        <xdr:cNvCxnSpPr/>
      </xdr:nvCxnSpPr>
      <xdr:spPr>
        <a:xfrm>
          <a:off x="4864100" y="1523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128584</xdr:rowOff>
    </xdr:from>
    <xdr:ext cx="762000" cy="259045"/>
    <xdr:sp macro="" textlink="">
      <xdr:nvSpPr>
        <xdr:cNvPr id="195" name="人件費・物件費等の状況最大値テキスト"/>
        <xdr:cNvSpPr txBox="1"/>
      </xdr:nvSpPr>
      <xdr:spPr>
        <a:xfrm>
          <a:off x="5041900" y="1367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42207</xdr:rowOff>
    </xdr:from>
    <xdr:to>
      <xdr:col>24</xdr:col>
      <xdr:colOff>12700</xdr:colOff>
      <xdr:row>81</xdr:row>
      <xdr:rowOff>42207</xdr:rowOff>
    </xdr:to>
    <xdr:cxnSp macro="">
      <xdr:nvCxnSpPr>
        <xdr:cNvPr id="196" name="直線コネクタ 195"/>
        <xdr:cNvCxnSpPr/>
      </xdr:nvCxnSpPr>
      <xdr:spPr>
        <a:xfrm>
          <a:off x="4864100" y="1392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168904</xdr:rowOff>
    </xdr:from>
    <xdr:to>
      <xdr:col>23</xdr:col>
      <xdr:colOff>133350</xdr:colOff>
      <xdr:row>84</xdr:row>
      <xdr:rowOff>115574</xdr:rowOff>
    </xdr:to>
    <xdr:cxnSp macro="">
      <xdr:nvCxnSpPr>
        <xdr:cNvPr id="197" name="直線コネクタ 196"/>
        <xdr:cNvCxnSpPr/>
      </xdr:nvCxnSpPr>
      <xdr:spPr>
        <a:xfrm>
          <a:off x="4114800" y="14399254"/>
          <a:ext cx="838200" cy="11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80373</xdr:rowOff>
    </xdr:from>
    <xdr:ext cx="762000" cy="259045"/>
    <xdr:sp macro="" textlink="">
      <xdr:nvSpPr>
        <xdr:cNvPr id="198" name="人件費・物件費等の状況平均値テキスト"/>
        <xdr:cNvSpPr txBox="1"/>
      </xdr:nvSpPr>
      <xdr:spPr>
        <a:xfrm>
          <a:off x="5041900" y="14139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63846</xdr:rowOff>
    </xdr:from>
    <xdr:to>
      <xdr:col>23</xdr:col>
      <xdr:colOff>184150</xdr:colOff>
      <xdr:row>83</xdr:row>
      <xdr:rowOff>165446</xdr:rowOff>
    </xdr:to>
    <xdr:sp macro="" textlink="">
      <xdr:nvSpPr>
        <xdr:cNvPr id="199" name="フローチャート: 判断 198"/>
        <xdr:cNvSpPr/>
      </xdr:nvSpPr>
      <xdr:spPr>
        <a:xfrm>
          <a:off x="4902200" y="142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39691</xdr:rowOff>
    </xdr:from>
    <xdr:to>
      <xdr:col>19</xdr:col>
      <xdr:colOff>133350</xdr:colOff>
      <xdr:row>83</xdr:row>
      <xdr:rowOff>168904</xdr:rowOff>
    </xdr:to>
    <xdr:cxnSp macro="">
      <xdr:nvCxnSpPr>
        <xdr:cNvPr id="200" name="直線コネクタ 199"/>
        <xdr:cNvCxnSpPr/>
      </xdr:nvCxnSpPr>
      <xdr:spPr>
        <a:xfrm>
          <a:off x="3225800" y="14270041"/>
          <a:ext cx="889000" cy="129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147648</xdr:rowOff>
    </xdr:from>
    <xdr:to>
      <xdr:col>19</xdr:col>
      <xdr:colOff>184150</xdr:colOff>
      <xdr:row>83</xdr:row>
      <xdr:rowOff>77798</xdr:rowOff>
    </xdr:to>
    <xdr:sp macro="" textlink="">
      <xdr:nvSpPr>
        <xdr:cNvPr id="201" name="フローチャート: 判断 200"/>
        <xdr:cNvSpPr/>
      </xdr:nvSpPr>
      <xdr:spPr>
        <a:xfrm>
          <a:off x="4064000" y="14206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87975</xdr:rowOff>
    </xdr:from>
    <xdr:ext cx="736600" cy="259045"/>
    <xdr:sp macro="" textlink="">
      <xdr:nvSpPr>
        <xdr:cNvPr id="202" name="テキスト ボックス 201"/>
        <xdr:cNvSpPr txBox="1"/>
      </xdr:nvSpPr>
      <xdr:spPr>
        <a:xfrm>
          <a:off x="3733800" y="13975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111553</xdr:rowOff>
    </xdr:from>
    <xdr:to>
      <xdr:col>15</xdr:col>
      <xdr:colOff>82550</xdr:colOff>
      <xdr:row>83</xdr:row>
      <xdr:rowOff>39691</xdr:rowOff>
    </xdr:to>
    <xdr:cxnSp macro="">
      <xdr:nvCxnSpPr>
        <xdr:cNvPr id="203" name="直線コネクタ 202"/>
        <xdr:cNvCxnSpPr/>
      </xdr:nvCxnSpPr>
      <xdr:spPr>
        <a:xfrm>
          <a:off x="2336800" y="14170453"/>
          <a:ext cx="889000" cy="99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91315</xdr:rowOff>
    </xdr:from>
    <xdr:to>
      <xdr:col>15</xdr:col>
      <xdr:colOff>133350</xdr:colOff>
      <xdr:row>83</xdr:row>
      <xdr:rowOff>21465</xdr:rowOff>
    </xdr:to>
    <xdr:sp macro="" textlink="">
      <xdr:nvSpPr>
        <xdr:cNvPr id="204" name="フローチャート: 判断 203"/>
        <xdr:cNvSpPr/>
      </xdr:nvSpPr>
      <xdr:spPr>
        <a:xfrm>
          <a:off x="3175000" y="1415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31642</xdr:rowOff>
    </xdr:from>
    <xdr:ext cx="762000" cy="259045"/>
    <xdr:sp macro="" textlink="">
      <xdr:nvSpPr>
        <xdr:cNvPr id="205" name="テキスト ボックス 204"/>
        <xdr:cNvSpPr txBox="1"/>
      </xdr:nvSpPr>
      <xdr:spPr>
        <a:xfrm>
          <a:off x="2844800" y="1391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104797</xdr:rowOff>
    </xdr:from>
    <xdr:to>
      <xdr:col>11</xdr:col>
      <xdr:colOff>31750</xdr:colOff>
      <xdr:row>82</xdr:row>
      <xdr:rowOff>111553</xdr:rowOff>
    </xdr:to>
    <xdr:cxnSp macro="">
      <xdr:nvCxnSpPr>
        <xdr:cNvPr id="206" name="直線コネクタ 205"/>
        <xdr:cNvCxnSpPr/>
      </xdr:nvCxnSpPr>
      <xdr:spPr>
        <a:xfrm>
          <a:off x="1447800" y="14163697"/>
          <a:ext cx="889000" cy="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34066</xdr:rowOff>
    </xdr:from>
    <xdr:to>
      <xdr:col>11</xdr:col>
      <xdr:colOff>82550</xdr:colOff>
      <xdr:row>82</xdr:row>
      <xdr:rowOff>135666</xdr:rowOff>
    </xdr:to>
    <xdr:sp macro="" textlink="">
      <xdr:nvSpPr>
        <xdr:cNvPr id="207" name="フローチャート: 判断 206"/>
        <xdr:cNvSpPr/>
      </xdr:nvSpPr>
      <xdr:spPr>
        <a:xfrm>
          <a:off x="2286000" y="1409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145843</xdr:rowOff>
    </xdr:from>
    <xdr:ext cx="762000" cy="259045"/>
    <xdr:sp macro="" textlink="">
      <xdr:nvSpPr>
        <xdr:cNvPr id="208" name="テキスト ボックス 207"/>
        <xdr:cNvSpPr txBox="1"/>
      </xdr:nvSpPr>
      <xdr:spPr>
        <a:xfrm>
          <a:off x="1955800" y="138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29998</xdr:rowOff>
    </xdr:from>
    <xdr:to>
      <xdr:col>7</xdr:col>
      <xdr:colOff>31750</xdr:colOff>
      <xdr:row>82</xdr:row>
      <xdr:rowOff>131598</xdr:rowOff>
    </xdr:to>
    <xdr:sp macro="" textlink="">
      <xdr:nvSpPr>
        <xdr:cNvPr id="209" name="フローチャート: 判断 208"/>
        <xdr:cNvSpPr/>
      </xdr:nvSpPr>
      <xdr:spPr>
        <a:xfrm>
          <a:off x="1397000" y="1408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141775</xdr:rowOff>
    </xdr:from>
    <xdr:ext cx="762000" cy="259045"/>
    <xdr:sp macro="" textlink="">
      <xdr:nvSpPr>
        <xdr:cNvPr id="210" name="テキスト ボックス 209"/>
        <xdr:cNvSpPr txBox="1"/>
      </xdr:nvSpPr>
      <xdr:spPr>
        <a:xfrm>
          <a:off x="1066800" y="13857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64774</xdr:rowOff>
    </xdr:from>
    <xdr:to>
      <xdr:col>23</xdr:col>
      <xdr:colOff>184150</xdr:colOff>
      <xdr:row>84</xdr:row>
      <xdr:rowOff>166374</xdr:rowOff>
    </xdr:to>
    <xdr:sp macro="" textlink="">
      <xdr:nvSpPr>
        <xdr:cNvPr id="216" name="楕円 215"/>
        <xdr:cNvSpPr/>
      </xdr:nvSpPr>
      <xdr:spPr>
        <a:xfrm>
          <a:off x="4902200" y="1446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36851</xdr:rowOff>
    </xdr:from>
    <xdr:ext cx="762000" cy="259045"/>
    <xdr:sp macro="" textlink="">
      <xdr:nvSpPr>
        <xdr:cNvPr id="217" name="人件費・物件費等の状況該当値テキスト"/>
        <xdr:cNvSpPr txBox="1"/>
      </xdr:nvSpPr>
      <xdr:spPr>
        <a:xfrm>
          <a:off x="5041900" y="14438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118104</xdr:rowOff>
    </xdr:from>
    <xdr:to>
      <xdr:col>19</xdr:col>
      <xdr:colOff>184150</xdr:colOff>
      <xdr:row>84</xdr:row>
      <xdr:rowOff>48254</xdr:rowOff>
    </xdr:to>
    <xdr:sp macro="" textlink="">
      <xdr:nvSpPr>
        <xdr:cNvPr id="218" name="楕円 217"/>
        <xdr:cNvSpPr/>
      </xdr:nvSpPr>
      <xdr:spPr>
        <a:xfrm>
          <a:off x="4064000" y="1434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33031</xdr:rowOff>
    </xdr:from>
    <xdr:ext cx="736600" cy="259045"/>
    <xdr:sp macro="" textlink="">
      <xdr:nvSpPr>
        <xdr:cNvPr id="219" name="テキスト ボックス 218"/>
        <xdr:cNvSpPr txBox="1"/>
      </xdr:nvSpPr>
      <xdr:spPr>
        <a:xfrm>
          <a:off x="3733800" y="14434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160341</xdr:rowOff>
    </xdr:from>
    <xdr:to>
      <xdr:col>15</xdr:col>
      <xdr:colOff>133350</xdr:colOff>
      <xdr:row>83</xdr:row>
      <xdr:rowOff>90491</xdr:rowOff>
    </xdr:to>
    <xdr:sp macro="" textlink="">
      <xdr:nvSpPr>
        <xdr:cNvPr id="220" name="楕円 219"/>
        <xdr:cNvSpPr/>
      </xdr:nvSpPr>
      <xdr:spPr>
        <a:xfrm>
          <a:off x="3175000" y="14219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75268</xdr:rowOff>
    </xdr:from>
    <xdr:ext cx="762000" cy="259045"/>
    <xdr:sp macro="" textlink="">
      <xdr:nvSpPr>
        <xdr:cNvPr id="221" name="テキスト ボックス 220"/>
        <xdr:cNvSpPr txBox="1"/>
      </xdr:nvSpPr>
      <xdr:spPr>
        <a:xfrm>
          <a:off x="2844800" y="14305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60753</xdr:rowOff>
    </xdr:from>
    <xdr:to>
      <xdr:col>11</xdr:col>
      <xdr:colOff>82550</xdr:colOff>
      <xdr:row>82</xdr:row>
      <xdr:rowOff>162353</xdr:rowOff>
    </xdr:to>
    <xdr:sp macro="" textlink="">
      <xdr:nvSpPr>
        <xdr:cNvPr id="222" name="楕円 221"/>
        <xdr:cNvSpPr/>
      </xdr:nvSpPr>
      <xdr:spPr>
        <a:xfrm>
          <a:off x="2286000" y="1411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147130</xdr:rowOff>
    </xdr:from>
    <xdr:ext cx="762000" cy="259045"/>
    <xdr:sp macro="" textlink="">
      <xdr:nvSpPr>
        <xdr:cNvPr id="223" name="テキスト ボックス 222"/>
        <xdr:cNvSpPr txBox="1"/>
      </xdr:nvSpPr>
      <xdr:spPr>
        <a:xfrm>
          <a:off x="1955800" y="14206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53997</xdr:rowOff>
    </xdr:from>
    <xdr:to>
      <xdr:col>7</xdr:col>
      <xdr:colOff>31750</xdr:colOff>
      <xdr:row>82</xdr:row>
      <xdr:rowOff>155597</xdr:rowOff>
    </xdr:to>
    <xdr:sp macro="" textlink="">
      <xdr:nvSpPr>
        <xdr:cNvPr id="224" name="楕円 223"/>
        <xdr:cNvSpPr/>
      </xdr:nvSpPr>
      <xdr:spPr>
        <a:xfrm>
          <a:off x="1397000" y="1411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140374</xdr:rowOff>
    </xdr:from>
    <xdr:ext cx="762000" cy="259045"/>
    <xdr:sp macro="" textlink="">
      <xdr:nvSpPr>
        <xdr:cNvPr id="225" name="テキスト ボックス 224"/>
        <xdr:cNvSpPr txBox="1"/>
      </xdr:nvSpPr>
      <xdr:spPr>
        <a:xfrm>
          <a:off x="1066800" y="14199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指数は類似団体平均を上回っているものの，指数値</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を超えない給与体系を取っている。</a:t>
          </a:r>
        </a:p>
        <a:p>
          <a:r>
            <a:rPr kumimoji="1" lang="ja-JP" altLang="en-US" sz="1300">
              <a:latin typeface="ＭＳ Ｐゴシック" panose="020B0600070205080204" pitchFamily="50" charset="-128"/>
              <a:ea typeface="ＭＳ Ｐゴシック" panose="020B0600070205080204" pitchFamily="50" charset="-128"/>
            </a:rPr>
            <a:t>人事評価制度の導入による処遇反映を含め，今後も更なる給与適正化に努めていく。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89</xdr:row>
      <xdr:rowOff>18143</xdr:rowOff>
    </xdr:to>
    <xdr:cxnSp macro="">
      <xdr:nvCxnSpPr>
        <xdr:cNvPr id="256" name="直線コネクタ 255"/>
        <xdr:cNvCxnSpPr/>
      </xdr:nvCxnSpPr>
      <xdr:spPr>
        <a:xfrm flipV="1">
          <a:off x="17018000" y="13794921"/>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7" name="給与水準   （国との比較）最小値テキスト"/>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58" name="直線コネクタ 257"/>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macro="" textlink="">
      <xdr:nvSpPr>
        <xdr:cNvPr id="259" name="給与水準   （国との比較）最大値テキスト"/>
        <xdr:cNvSpPr txBox="1"/>
      </xdr:nvSpPr>
      <xdr:spPr>
        <a:xfrm>
          <a:off x="17106900" y="1353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60" name="直線コネクタ 259"/>
        <xdr:cNvCxnSpPr/>
      </xdr:nvCxnSpPr>
      <xdr:spPr>
        <a:xfrm>
          <a:off x="16929100" y="1379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32657</xdr:rowOff>
    </xdr:from>
    <xdr:to>
      <xdr:col>81</xdr:col>
      <xdr:colOff>44450</xdr:colOff>
      <xdr:row>86</xdr:row>
      <xdr:rowOff>49893</xdr:rowOff>
    </xdr:to>
    <xdr:cxnSp macro="">
      <xdr:nvCxnSpPr>
        <xdr:cNvPr id="261" name="直線コネクタ 260"/>
        <xdr:cNvCxnSpPr/>
      </xdr:nvCxnSpPr>
      <xdr:spPr>
        <a:xfrm flipV="1">
          <a:off x="16179800" y="1477735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66420</xdr:rowOff>
    </xdr:from>
    <xdr:ext cx="762000" cy="259045"/>
    <xdr:sp macro="" textlink="">
      <xdr:nvSpPr>
        <xdr:cNvPr id="262" name="給与水準   （国との比較）平均値テキスト"/>
        <xdr:cNvSpPr txBox="1"/>
      </xdr:nvSpPr>
      <xdr:spPr>
        <a:xfrm>
          <a:off x="17106900" y="1446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63" name="フローチャート: 判断 262"/>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117929</xdr:rowOff>
    </xdr:from>
    <xdr:to>
      <xdr:col>77</xdr:col>
      <xdr:colOff>44450</xdr:colOff>
      <xdr:row>86</xdr:row>
      <xdr:rowOff>49893</xdr:rowOff>
    </xdr:to>
    <xdr:cxnSp macro="">
      <xdr:nvCxnSpPr>
        <xdr:cNvPr id="264" name="直線コネクタ 263"/>
        <xdr:cNvCxnSpPr/>
      </xdr:nvCxnSpPr>
      <xdr:spPr>
        <a:xfrm>
          <a:off x="15290800" y="14691179"/>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32657</xdr:rowOff>
    </xdr:from>
    <xdr:to>
      <xdr:col>77</xdr:col>
      <xdr:colOff>95250</xdr:colOff>
      <xdr:row>85</xdr:row>
      <xdr:rowOff>134257</xdr:rowOff>
    </xdr:to>
    <xdr:sp macro="" textlink="">
      <xdr:nvSpPr>
        <xdr:cNvPr id="265" name="フローチャート: 判断 264"/>
        <xdr:cNvSpPr/>
      </xdr:nvSpPr>
      <xdr:spPr>
        <a:xfrm>
          <a:off x="16129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144434</xdr:rowOff>
    </xdr:from>
    <xdr:ext cx="736600" cy="259045"/>
    <xdr:sp macro="" textlink="">
      <xdr:nvSpPr>
        <xdr:cNvPr id="266" name="テキスト ボックス 265"/>
        <xdr:cNvSpPr txBox="1"/>
      </xdr:nvSpPr>
      <xdr:spPr>
        <a:xfrm>
          <a:off x="15798800" y="1437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117929</xdr:rowOff>
    </xdr:from>
    <xdr:to>
      <xdr:col>72</xdr:col>
      <xdr:colOff>203200</xdr:colOff>
      <xdr:row>85</xdr:row>
      <xdr:rowOff>152400</xdr:rowOff>
    </xdr:to>
    <xdr:cxnSp macro="">
      <xdr:nvCxnSpPr>
        <xdr:cNvPr id="267" name="直線コネクタ 266"/>
        <xdr:cNvCxnSpPr/>
      </xdr:nvCxnSpPr>
      <xdr:spPr>
        <a:xfrm flipV="1">
          <a:off x="14401800" y="1469117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8" name="フローチャート: 判断 267"/>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69" name="テキスト ボックス 268"/>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152400</xdr:rowOff>
    </xdr:from>
    <xdr:to>
      <xdr:col>68</xdr:col>
      <xdr:colOff>152400</xdr:colOff>
      <xdr:row>86</xdr:row>
      <xdr:rowOff>118836</xdr:rowOff>
    </xdr:to>
    <xdr:cxnSp macro="">
      <xdr:nvCxnSpPr>
        <xdr:cNvPr id="270" name="直線コネクタ 269"/>
        <xdr:cNvCxnSpPr/>
      </xdr:nvCxnSpPr>
      <xdr:spPr>
        <a:xfrm flipV="1">
          <a:off x="13512800" y="14725650"/>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71" name="フローチャート: 判断 270"/>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72" name="テキスト ボックス 271"/>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73" name="フローチャート: 判断 272"/>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24691</xdr:rowOff>
    </xdr:from>
    <xdr:ext cx="762000" cy="259045"/>
    <xdr:sp macro="" textlink="">
      <xdr:nvSpPr>
        <xdr:cNvPr id="274" name="テキスト ボックス 273"/>
        <xdr:cNvSpPr txBox="1"/>
      </xdr:nvSpPr>
      <xdr:spPr>
        <a:xfrm>
          <a:off x="13131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153307</xdr:rowOff>
    </xdr:from>
    <xdr:to>
      <xdr:col>81</xdr:col>
      <xdr:colOff>95250</xdr:colOff>
      <xdr:row>86</xdr:row>
      <xdr:rowOff>83457</xdr:rowOff>
    </xdr:to>
    <xdr:sp macro="" textlink="">
      <xdr:nvSpPr>
        <xdr:cNvPr id="280" name="楕円 279"/>
        <xdr:cNvSpPr/>
      </xdr:nvSpPr>
      <xdr:spPr>
        <a:xfrm>
          <a:off x="169672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125384</xdr:rowOff>
    </xdr:from>
    <xdr:ext cx="762000" cy="259045"/>
    <xdr:sp macro="" textlink="">
      <xdr:nvSpPr>
        <xdr:cNvPr id="281" name="給与水準   （国との比較）該当値テキスト"/>
        <xdr:cNvSpPr txBox="1"/>
      </xdr:nvSpPr>
      <xdr:spPr>
        <a:xfrm>
          <a:off x="17106900" y="146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170543</xdr:rowOff>
    </xdr:from>
    <xdr:to>
      <xdr:col>77</xdr:col>
      <xdr:colOff>95250</xdr:colOff>
      <xdr:row>86</xdr:row>
      <xdr:rowOff>100693</xdr:rowOff>
    </xdr:to>
    <xdr:sp macro="" textlink="">
      <xdr:nvSpPr>
        <xdr:cNvPr id="282" name="楕円 281"/>
        <xdr:cNvSpPr/>
      </xdr:nvSpPr>
      <xdr:spPr>
        <a:xfrm>
          <a:off x="16129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85470</xdr:rowOff>
    </xdr:from>
    <xdr:ext cx="736600" cy="259045"/>
    <xdr:sp macro="" textlink="">
      <xdr:nvSpPr>
        <xdr:cNvPr id="283" name="テキスト ボックス 282"/>
        <xdr:cNvSpPr txBox="1"/>
      </xdr:nvSpPr>
      <xdr:spPr>
        <a:xfrm>
          <a:off x="15798800" y="14830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67129</xdr:rowOff>
    </xdr:from>
    <xdr:to>
      <xdr:col>73</xdr:col>
      <xdr:colOff>44450</xdr:colOff>
      <xdr:row>85</xdr:row>
      <xdr:rowOff>168729</xdr:rowOff>
    </xdr:to>
    <xdr:sp macro="" textlink="">
      <xdr:nvSpPr>
        <xdr:cNvPr id="284" name="楕円 283"/>
        <xdr:cNvSpPr/>
      </xdr:nvSpPr>
      <xdr:spPr>
        <a:xfrm>
          <a:off x="152400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153506</xdr:rowOff>
    </xdr:from>
    <xdr:ext cx="762000" cy="259045"/>
    <xdr:sp macro="" textlink="">
      <xdr:nvSpPr>
        <xdr:cNvPr id="285" name="テキスト ボックス 284"/>
        <xdr:cNvSpPr txBox="1"/>
      </xdr:nvSpPr>
      <xdr:spPr>
        <a:xfrm>
          <a:off x="14909800" y="1472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101600</xdr:rowOff>
    </xdr:from>
    <xdr:to>
      <xdr:col>68</xdr:col>
      <xdr:colOff>203200</xdr:colOff>
      <xdr:row>86</xdr:row>
      <xdr:rowOff>31750</xdr:rowOff>
    </xdr:to>
    <xdr:sp macro="" textlink="">
      <xdr:nvSpPr>
        <xdr:cNvPr id="286" name="楕円 285"/>
        <xdr:cNvSpPr/>
      </xdr:nvSpPr>
      <xdr:spPr>
        <a:xfrm>
          <a:off x="14351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87" name="テキスト ボックス 286"/>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68036</xdr:rowOff>
    </xdr:from>
    <xdr:to>
      <xdr:col>64</xdr:col>
      <xdr:colOff>152400</xdr:colOff>
      <xdr:row>86</xdr:row>
      <xdr:rowOff>169636</xdr:rowOff>
    </xdr:to>
    <xdr:sp macro="" textlink="">
      <xdr:nvSpPr>
        <xdr:cNvPr id="288" name="楕円 287"/>
        <xdr:cNvSpPr/>
      </xdr:nvSpPr>
      <xdr:spPr>
        <a:xfrm>
          <a:off x="13462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154413</xdr:rowOff>
    </xdr:from>
    <xdr:ext cx="762000" cy="259045"/>
    <xdr:sp macro="" textlink="">
      <xdr:nvSpPr>
        <xdr:cNvPr id="289" name="テキスト ボックス 288"/>
        <xdr:cNvSpPr txBox="1"/>
      </xdr:nvSpPr>
      <xdr:spPr>
        <a:xfrm>
          <a:off x="13131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新規採用職員数の抑制及び人材育成，再任用職員等活用等により，職員の削減に努めているが，依然として類似団体平均より上回っている。</a:t>
          </a:r>
        </a:p>
        <a:p>
          <a:r>
            <a:rPr kumimoji="1" lang="ja-JP" altLang="en-US" sz="1300">
              <a:latin typeface="ＭＳ Ｐゴシック" panose="020B0600070205080204" pitchFamily="50" charset="-128"/>
              <a:ea typeface="ＭＳ Ｐゴシック" panose="020B0600070205080204" pitchFamily="50" charset="-128"/>
            </a:rPr>
            <a:t>南九州市第３次定員適正化計画（平成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年２月策定）に基づき，本庁方式への移行や社会情勢，人口動態等を勘案し，組織再編，定年延長制度の導入等を考慮しながら緩やかに職員数の削減（目標：令和</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年４月までに約</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人の減）を進めていく計画である。</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151130</xdr:rowOff>
    </xdr:from>
    <xdr:to>
      <xdr:col>81</xdr:col>
      <xdr:colOff>44450</xdr:colOff>
      <xdr:row>67</xdr:row>
      <xdr:rowOff>23132</xdr:rowOff>
    </xdr:to>
    <xdr:cxnSp macro="">
      <xdr:nvCxnSpPr>
        <xdr:cNvPr id="321" name="直線コネクタ 320"/>
        <xdr:cNvCxnSpPr/>
      </xdr:nvCxnSpPr>
      <xdr:spPr>
        <a:xfrm flipV="1">
          <a:off x="17018000" y="10095230"/>
          <a:ext cx="0" cy="14150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166659</xdr:rowOff>
    </xdr:from>
    <xdr:ext cx="762000" cy="259045"/>
    <xdr:sp macro="" textlink="">
      <xdr:nvSpPr>
        <xdr:cNvPr id="322" name="定員管理の状況最小値テキスト"/>
        <xdr:cNvSpPr txBox="1"/>
      </xdr:nvSpPr>
      <xdr:spPr>
        <a:xfrm>
          <a:off x="17106900" y="11482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23132</xdr:rowOff>
    </xdr:from>
    <xdr:to>
      <xdr:col>81</xdr:col>
      <xdr:colOff>133350</xdr:colOff>
      <xdr:row>67</xdr:row>
      <xdr:rowOff>23132</xdr:rowOff>
    </xdr:to>
    <xdr:cxnSp macro="">
      <xdr:nvCxnSpPr>
        <xdr:cNvPr id="323" name="直線コネクタ 322"/>
        <xdr:cNvCxnSpPr/>
      </xdr:nvCxnSpPr>
      <xdr:spPr>
        <a:xfrm>
          <a:off x="16929100" y="11510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66057</xdr:rowOff>
    </xdr:from>
    <xdr:ext cx="762000" cy="259045"/>
    <xdr:sp macro="" textlink="">
      <xdr:nvSpPr>
        <xdr:cNvPr id="324" name="定員管理の状況最大値テキスト"/>
        <xdr:cNvSpPr txBox="1"/>
      </xdr:nvSpPr>
      <xdr:spPr>
        <a:xfrm>
          <a:off x="17106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151130</xdr:rowOff>
    </xdr:from>
    <xdr:to>
      <xdr:col>81</xdr:col>
      <xdr:colOff>133350</xdr:colOff>
      <xdr:row>58</xdr:row>
      <xdr:rowOff>151130</xdr:rowOff>
    </xdr:to>
    <xdr:cxnSp macro="">
      <xdr:nvCxnSpPr>
        <xdr:cNvPr id="325" name="直線コネクタ 324"/>
        <xdr:cNvCxnSpPr/>
      </xdr:nvCxnSpPr>
      <xdr:spPr>
        <a:xfrm>
          <a:off x="16929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46174</xdr:rowOff>
    </xdr:from>
    <xdr:to>
      <xdr:col>81</xdr:col>
      <xdr:colOff>44450</xdr:colOff>
      <xdr:row>62</xdr:row>
      <xdr:rowOff>53068</xdr:rowOff>
    </xdr:to>
    <xdr:cxnSp macro="">
      <xdr:nvCxnSpPr>
        <xdr:cNvPr id="326" name="直線コネクタ 325"/>
        <xdr:cNvCxnSpPr/>
      </xdr:nvCxnSpPr>
      <xdr:spPr>
        <a:xfrm flipV="1">
          <a:off x="16179800" y="10676074"/>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109237</xdr:rowOff>
    </xdr:from>
    <xdr:ext cx="762000" cy="259045"/>
    <xdr:sp macro="" textlink="">
      <xdr:nvSpPr>
        <xdr:cNvPr id="327" name="定員管理の状況平均値テキスト"/>
        <xdr:cNvSpPr txBox="1"/>
      </xdr:nvSpPr>
      <xdr:spPr>
        <a:xfrm>
          <a:off x="17106900" y="1039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92710</xdr:rowOff>
    </xdr:from>
    <xdr:to>
      <xdr:col>81</xdr:col>
      <xdr:colOff>95250</xdr:colOff>
      <xdr:row>62</xdr:row>
      <xdr:rowOff>22860</xdr:rowOff>
    </xdr:to>
    <xdr:sp macro="" textlink="">
      <xdr:nvSpPr>
        <xdr:cNvPr id="328" name="フローチャート: 判断 327"/>
        <xdr:cNvSpPr/>
      </xdr:nvSpPr>
      <xdr:spPr>
        <a:xfrm>
          <a:off x="169672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49621</xdr:rowOff>
    </xdr:from>
    <xdr:to>
      <xdr:col>77</xdr:col>
      <xdr:colOff>44450</xdr:colOff>
      <xdr:row>62</xdr:row>
      <xdr:rowOff>53068</xdr:rowOff>
    </xdr:to>
    <xdr:cxnSp macro="">
      <xdr:nvCxnSpPr>
        <xdr:cNvPr id="329" name="直線コネクタ 328"/>
        <xdr:cNvCxnSpPr/>
      </xdr:nvCxnSpPr>
      <xdr:spPr>
        <a:xfrm>
          <a:off x="15290800" y="10679521"/>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85816</xdr:rowOff>
    </xdr:from>
    <xdr:to>
      <xdr:col>77</xdr:col>
      <xdr:colOff>95250</xdr:colOff>
      <xdr:row>62</xdr:row>
      <xdr:rowOff>15966</xdr:rowOff>
    </xdr:to>
    <xdr:sp macro="" textlink="">
      <xdr:nvSpPr>
        <xdr:cNvPr id="330" name="フローチャート: 判断 329"/>
        <xdr:cNvSpPr/>
      </xdr:nvSpPr>
      <xdr:spPr>
        <a:xfrm>
          <a:off x="16129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26143</xdr:rowOff>
    </xdr:from>
    <xdr:ext cx="736600" cy="259045"/>
    <xdr:sp macro="" textlink="">
      <xdr:nvSpPr>
        <xdr:cNvPr id="331" name="テキスト ボックス 330"/>
        <xdr:cNvSpPr txBox="1"/>
      </xdr:nvSpPr>
      <xdr:spPr>
        <a:xfrm>
          <a:off x="15798800" y="10313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49621</xdr:rowOff>
    </xdr:from>
    <xdr:to>
      <xdr:col>72</xdr:col>
      <xdr:colOff>203200</xdr:colOff>
      <xdr:row>62</xdr:row>
      <xdr:rowOff>80645</xdr:rowOff>
    </xdr:to>
    <xdr:cxnSp macro="">
      <xdr:nvCxnSpPr>
        <xdr:cNvPr id="332" name="直線コネクタ 331"/>
        <xdr:cNvCxnSpPr/>
      </xdr:nvCxnSpPr>
      <xdr:spPr>
        <a:xfrm flipV="1">
          <a:off x="14401800" y="10679521"/>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34109</xdr:rowOff>
    </xdr:from>
    <xdr:to>
      <xdr:col>73</xdr:col>
      <xdr:colOff>44450</xdr:colOff>
      <xdr:row>61</xdr:row>
      <xdr:rowOff>135709</xdr:rowOff>
    </xdr:to>
    <xdr:sp macro="" textlink="">
      <xdr:nvSpPr>
        <xdr:cNvPr id="333" name="フローチャート: 判断 332"/>
        <xdr:cNvSpPr/>
      </xdr:nvSpPr>
      <xdr:spPr>
        <a:xfrm>
          <a:off x="15240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145886</xdr:rowOff>
    </xdr:from>
    <xdr:ext cx="762000" cy="259045"/>
    <xdr:sp macro="" textlink="">
      <xdr:nvSpPr>
        <xdr:cNvPr id="334" name="テキスト ボックス 333"/>
        <xdr:cNvSpPr txBox="1"/>
      </xdr:nvSpPr>
      <xdr:spPr>
        <a:xfrm>
          <a:off x="14909800" y="1026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77198</xdr:rowOff>
    </xdr:from>
    <xdr:to>
      <xdr:col>68</xdr:col>
      <xdr:colOff>152400</xdr:colOff>
      <xdr:row>62</xdr:row>
      <xdr:rowOff>80645</xdr:rowOff>
    </xdr:to>
    <xdr:cxnSp macro="">
      <xdr:nvCxnSpPr>
        <xdr:cNvPr id="335" name="直線コネクタ 334"/>
        <xdr:cNvCxnSpPr/>
      </xdr:nvCxnSpPr>
      <xdr:spPr>
        <a:xfrm>
          <a:off x="13512800" y="10707098"/>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18597</xdr:rowOff>
    </xdr:from>
    <xdr:to>
      <xdr:col>68</xdr:col>
      <xdr:colOff>203200</xdr:colOff>
      <xdr:row>61</xdr:row>
      <xdr:rowOff>120197</xdr:rowOff>
    </xdr:to>
    <xdr:sp macro="" textlink="">
      <xdr:nvSpPr>
        <xdr:cNvPr id="336" name="フローチャート: 判断 335"/>
        <xdr:cNvSpPr/>
      </xdr:nvSpPr>
      <xdr:spPr>
        <a:xfrm>
          <a:off x="14351000" y="1047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130374</xdr:rowOff>
    </xdr:from>
    <xdr:ext cx="762000" cy="259045"/>
    <xdr:sp macro="" textlink="">
      <xdr:nvSpPr>
        <xdr:cNvPr id="337" name="テキスト ボックス 336"/>
        <xdr:cNvSpPr txBox="1"/>
      </xdr:nvSpPr>
      <xdr:spPr>
        <a:xfrm>
          <a:off x="14020800" y="10245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46174</xdr:rowOff>
    </xdr:from>
    <xdr:to>
      <xdr:col>64</xdr:col>
      <xdr:colOff>152400</xdr:colOff>
      <xdr:row>61</xdr:row>
      <xdr:rowOff>147774</xdr:rowOff>
    </xdr:to>
    <xdr:sp macro="" textlink="">
      <xdr:nvSpPr>
        <xdr:cNvPr id="338" name="フローチャート: 判断 337"/>
        <xdr:cNvSpPr/>
      </xdr:nvSpPr>
      <xdr:spPr>
        <a:xfrm>
          <a:off x="13462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157951</xdr:rowOff>
    </xdr:from>
    <xdr:ext cx="762000" cy="259045"/>
    <xdr:sp macro="" textlink="">
      <xdr:nvSpPr>
        <xdr:cNvPr id="339" name="テキスト ボックス 338"/>
        <xdr:cNvSpPr txBox="1"/>
      </xdr:nvSpPr>
      <xdr:spPr>
        <a:xfrm>
          <a:off x="13131800" y="1027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166824</xdr:rowOff>
    </xdr:from>
    <xdr:to>
      <xdr:col>81</xdr:col>
      <xdr:colOff>95250</xdr:colOff>
      <xdr:row>62</xdr:row>
      <xdr:rowOff>96974</xdr:rowOff>
    </xdr:to>
    <xdr:sp macro="" textlink="">
      <xdr:nvSpPr>
        <xdr:cNvPr id="345" name="楕円 344"/>
        <xdr:cNvSpPr/>
      </xdr:nvSpPr>
      <xdr:spPr>
        <a:xfrm>
          <a:off x="16967200" y="1062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138901</xdr:rowOff>
    </xdr:from>
    <xdr:ext cx="762000" cy="259045"/>
    <xdr:sp macro="" textlink="">
      <xdr:nvSpPr>
        <xdr:cNvPr id="346" name="定員管理の状況該当値テキスト"/>
        <xdr:cNvSpPr txBox="1"/>
      </xdr:nvSpPr>
      <xdr:spPr>
        <a:xfrm>
          <a:off x="17106900" y="10597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2268</xdr:rowOff>
    </xdr:from>
    <xdr:to>
      <xdr:col>77</xdr:col>
      <xdr:colOff>95250</xdr:colOff>
      <xdr:row>62</xdr:row>
      <xdr:rowOff>103868</xdr:rowOff>
    </xdr:to>
    <xdr:sp macro="" textlink="">
      <xdr:nvSpPr>
        <xdr:cNvPr id="347" name="楕円 346"/>
        <xdr:cNvSpPr/>
      </xdr:nvSpPr>
      <xdr:spPr>
        <a:xfrm>
          <a:off x="16129000" y="1063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88645</xdr:rowOff>
    </xdr:from>
    <xdr:ext cx="736600" cy="259045"/>
    <xdr:sp macro="" textlink="">
      <xdr:nvSpPr>
        <xdr:cNvPr id="348" name="テキスト ボックス 347"/>
        <xdr:cNvSpPr txBox="1"/>
      </xdr:nvSpPr>
      <xdr:spPr>
        <a:xfrm>
          <a:off x="15798800" y="10718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170271</xdr:rowOff>
    </xdr:from>
    <xdr:to>
      <xdr:col>73</xdr:col>
      <xdr:colOff>44450</xdr:colOff>
      <xdr:row>62</xdr:row>
      <xdr:rowOff>100421</xdr:rowOff>
    </xdr:to>
    <xdr:sp macro="" textlink="">
      <xdr:nvSpPr>
        <xdr:cNvPr id="349" name="楕円 348"/>
        <xdr:cNvSpPr/>
      </xdr:nvSpPr>
      <xdr:spPr>
        <a:xfrm>
          <a:off x="15240000" y="1062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85198</xdr:rowOff>
    </xdr:from>
    <xdr:ext cx="762000" cy="259045"/>
    <xdr:sp macro="" textlink="">
      <xdr:nvSpPr>
        <xdr:cNvPr id="350" name="テキスト ボックス 349"/>
        <xdr:cNvSpPr txBox="1"/>
      </xdr:nvSpPr>
      <xdr:spPr>
        <a:xfrm>
          <a:off x="14909800" y="10715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29845</xdr:rowOff>
    </xdr:from>
    <xdr:to>
      <xdr:col>68</xdr:col>
      <xdr:colOff>203200</xdr:colOff>
      <xdr:row>62</xdr:row>
      <xdr:rowOff>131445</xdr:rowOff>
    </xdr:to>
    <xdr:sp macro="" textlink="">
      <xdr:nvSpPr>
        <xdr:cNvPr id="351" name="楕円 350"/>
        <xdr:cNvSpPr/>
      </xdr:nvSpPr>
      <xdr:spPr>
        <a:xfrm>
          <a:off x="143510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116222</xdr:rowOff>
    </xdr:from>
    <xdr:ext cx="762000" cy="259045"/>
    <xdr:sp macro="" textlink="">
      <xdr:nvSpPr>
        <xdr:cNvPr id="352" name="テキスト ボックス 351"/>
        <xdr:cNvSpPr txBox="1"/>
      </xdr:nvSpPr>
      <xdr:spPr>
        <a:xfrm>
          <a:off x="14020800" y="1074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26398</xdr:rowOff>
    </xdr:from>
    <xdr:to>
      <xdr:col>64</xdr:col>
      <xdr:colOff>152400</xdr:colOff>
      <xdr:row>62</xdr:row>
      <xdr:rowOff>127998</xdr:rowOff>
    </xdr:to>
    <xdr:sp macro="" textlink="">
      <xdr:nvSpPr>
        <xdr:cNvPr id="353" name="楕円 352"/>
        <xdr:cNvSpPr/>
      </xdr:nvSpPr>
      <xdr:spPr>
        <a:xfrm>
          <a:off x="13462000" y="1065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112775</xdr:rowOff>
    </xdr:from>
    <xdr:ext cx="762000" cy="259045"/>
    <xdr:sp macro="" textlink="">
      <xdr:nvSpPr>
        <xdr:cNvPr id="354" name="テキスト ボックス 353"/>
        <xdr:cNvSpPr txBox="1"/>
      </xdr:nvSpPr>
      <xdr:spPr>
        <a:xfrm>
          <a:off x="13131800" y="10742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単年度の実質公債費比率は前年度から</a:t>
          </a:r>
          <a:r>
            <a:rPr kumimoji="1" lang="en-US" altLang="ja-JP" sz="1300">
              <a:latin typeface="ＭＳ Ｐゴシック" panose="020B0600070205080204" pitchFamily="50" charset="-128"/>
              <a:ea typeface="ＭＳ Ｐゴシック" panose="020B0600070205080204" pitchFamily="50" charset="-128"/>
            </a:rPr>
            <a:t>0.22</a:t>
          </a:r>
          <a:r>
            <a:rPr kumimoji="1" lang="ja-JP" altLang="en-US" sz="1300">
              <a:latin typeface="ＭＳ Ｐゴシック" panose="020B0600070205080204" pitchFamily="50" charset="-128"/>
              <a:ea typeface="ＭＳ Ｐゴシック" panose="020B0600070205080204" pitchFamily="50" charset="-128"/>
            </a:rPr>
            <a:t>％増加したものの，これまでの借入額の抑制により減少傾向となっているが，臨時的措置による単年度借入の増額が懸念されるため，今後も財政計画に基づき可能な限り借入額の抑制に努める。</a:t>
          </a: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170604</xdr:rowOff>
    </xdr:to>
    <xdr:cxnSp macro="">
      <xdr:nvCxnSpPr>
        <xdr:cNvPr id="382" name="直線コネクタ 381"/>
        <xdr:cNvCxnSpPr/>
      </xdr:nvCxnSpPr>
      <xdr:spPr>
        <a:xfrm flipV="1">
          <a:off x="17018000" y="6357620"/>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142681</xdr:rowOff>
    </xdr:from>
    <xdr:ext cx="762000" cy="259045"/>
    <xdr:sp macro="" textlink="">
      <xdr:nvSpPr>
        <xdr:cNvPr id="383" name="公債費負担の状況最小値テキスト"/>
        <xdr:cNvSpPr txBox="1"/>
      </xdr:nvSpPr>
      <xdr:spPr>
        <a:xfrm>
          <a:off x="17106900" y="785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170604</xdr:rowOff>
    </xdr:from>
    <xdr:to>
      <xdr:col>81</xdr:col>
      <xdr:colOff>133350</xdr:colOff>
      <xdr:row>45</xdr:row>
      <xdr:rowOff>170604</xdr:rowOff>
    </xdr:to>
    <xdr:cxnSp macro="">
      <xdr:nvCxnSpPr>
        <xdr:cNvPr id="384" name="直線コネクタ 383"/>
        <xdr:cNvCxnSpPr/>
      </xdr:nvCxnSpPr>
      <xdr:spPr>
        <a:xfrm>
          <a:off x="16929100" y="788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85" name="公債費負担の状況最大値テキスト"/>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86" name="直線コネクタ 385"/>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124460</xdr:rowOff>
    </xdr:from>
    <xdr:to>
      <xdr:col>81</xdr:col>
      <xdr:colOff>44450</xdr:colOff>
      <xdr:row>41</xdr:row>
      <xdr:rowOff>140546</xdr:rowOff>
    </xdr:to>
    <xdr:cxnSp macro="">
      <xdr:nvCxnSpPr>
        <xdr:cNvPr id="387" name="直線コネクタ 386"/>
        <xdr:cNvCxnSpPr/>
      </xdr:nvCxnSpPr>
      <xdr:spPr>
        <a:xfrm flipV="1">
          <a:off x="16179800" y="7153910"/>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150300</xdr:rowOff>
    </xdr:from>
    <xdr:ext cx="762000" cy="259045"/>
    <xdr:sp macro="" textlink="">
      <xdr:nvSpPr>
        <xdr:cNvPr id="388" name="公債費負担の状況平均値テキスト"/>
        <xdr:cNvSpPr txBox="1"/>
      </xdr:nvSpPr>
      <xdr:spPr>
        <a:xfrm>
          <a:off x="17106900" y="7179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6773</xdr:rowOff>
    </xdr:from>
    <xdr:to>
      <xdr:col>81</xdr:col>
      <xdr:colOff>95250</xdr:colOff>
      <xdr:row>42</xdr:row>
      <xdr:rowOff>108373</xdr:rowOff>
    </xdr:to>
    <xdr:sp macro="" textlink="">
      <xdr:nvSpPr>
        <xdr:cNvPr id="389" name="フローチャート: 判断 388"/>
        <xdr:cNvSpPr/>
      </xdr:nvSpPr>
      <xdr:spPr>
        <a:xfrm>
          <a:off x="16967200" y="720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140546</xdr:rowOff>
    </xdr:from>
    <xdr:to>
      <xdr:col>77</xdr:col>
      <xdr:colOff>44450</xdr:colOff>
      <xdr:row>41</xdr:row>
      <xdr:rowOff>148590</xdr:rowOff>
    </xdr:to>
    <xdr:cxnSp macro="">
      <xdr:nvCxnSpPr>
        <xdr:cNvPr id="390" name="直線コネクタ 389"/>
        <xdr:cNvCxnSpPr/>
      </xdr:nvCxnSpPr>
      <xdr:spPr>
        <a:xfrm flipV="1">
          <a:off x="15290800" y="716999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14817</xdr:rowOff>
    </xdr:from>
    <xdr:to>
      <xdr:col>77</xdr:col>
      <xdr:colOff>95250</xdr:colOff>
      <xdr:row>42</xdr:row>
      <xdr:rowOff>116417</xdr:rowOff>
    </xdr:to>
    <xdr:sp macro="" textlink="">
      <xdr:nvSpPr>
        <xdr:cNvPr id="391" name="フローチャート: 判断 390"/>
        <xdr:cNvSpPr/>
      </xdr:nvSpPr>
      <xdr:spPr>
        <a:xfrm>
          <a:off x="16129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101194</xdr:rowOff>
    </xdr:from>
    <xdr:ext cx="736600" cy="259045"/>
    <xdr:sp macro="" textlink="">
      <xdr:nvSpPr>
        <xdr:cNvPr id="392" name="テキスト ボックス 391"/>
        <xdr:cNvSpPr txBox="1"/>
      </xdr:nvSpPr>
      <xdr:spPr>
        <a:xfrm>
          <a:off x="15798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140546</xdr:rowOff>
    </xdr:from>
    <xdr:to>
      <xdr:col>72</xdr:col>
      <xdr:colOff>203200</xdr:colOff>
      <xdr:row>41</xdr:row>
      <xdr:rowOff>148590</xdr:rowOff>
    </xdr:to>
    <xdr:cxnSp macro="">
      <xdr:nvCxnSpPr>
        <xdr:cNvPr id="393" name="直線コネクタ 392"/>
        <xdr:cNvCxnSpPr/>
      </xdr:nvCxnSpPr>
      <xdr:spPr>
        <a:xfrm>
          <a:off x="14401800" y="716999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14817</xdr:rowOff>
    </xdr:from>
    <xdr:to>
      <xdr:col>73</xdr:col>
      <xdr:colOff>44450</xdr:colOff>
      <xdr:row>42</xdr:row>
      <xdr:rowOff>116417</xdr:rowOff>
    </xdr:to>
    <xdr:sp macro="" textlink="">
      <xdr:nvSpPr>
        <xdr:cNvPr id="394" name="フローチャート: 判断 393"/>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101194</xdr:rowOff>
    </xdr:from>
    <xdr:ext cx="762000" cy="259045"/>
    <xdr:sp macro="" textlink="">
      <xdr:nvSpPr>
        <xdr:cNvPr id="395" name="テキスト ボックス 394"/>
        <xdr:cNvSpPr txBox="1"/>
      </xdr:nvSpPr>
      <xdr:spPr>
        <a:xfrm>
          <a:off x="14909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116417</xdr:rowOff>
    </xdr:from>
    <xdr:to>
      <xdr:col>68</xdr:col>
      <xdr:colOff>152400</xdr:colOff>
      <xdr:row>41</xdr:row>
      <xdr:rowOff>140546</xdr:rowOff>
    </xdr:to>
    <xdr:cxnSp macro="">
      <xdr:nvCxnSpPr>
        <xdr:cNvPr id="396" name="直線コネクタ 395"/>
        <xdr:cNvCxnSpPr/>
      </xdr:nvCxnSpPr>
      <xdr:spPr>
        <a:xfrm>
          <a:off x="13512800" y="714586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14817</xdr:rowOff>
    </xdr:from>
    <xdr:to>
      <xdr:col>68</xdr:col>
      <xdr:colOff>203200</xdr:colOff>
      <xdr:row>42</xdr:row>
      <xdr:rowOff>116417</xdr:rowOff>
    </xdr:to>
    <xdr:sp macro="" textlink="">
      <xdr:nvSpPr>
        <xdr:cNvPr id="397" name="フローチャート: 判断 396"/>
        <xdr:cNvSpPr/>
      </xdr:nvSpPr>
      <xdr:spPr>
        <a:xfrm>
          <a:off x="14351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101194</xdr:rowOff>
    </xdr:from>
    <xdr:ext cx="762000" cy="259045"/>
    <xdr:sp macro="" textlink="">
      <xdr:nvSpPr>
        <xdr:cNvPr id="398" name="テキスト ボックス 397"/>
        <xdr:cNvSpPr txBox="1"/>
      </xdr:nvSpPr>
      <xdr:spPr>
        <a:xfrm>
          <a:off x="14020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22860</xdr:rowOff>
    </xdr:from>
    <xdr:to>
      <xdr:col>64</xdr:col>
      <xdr:colOff>152400</xdr:colOff>
      <xdr:row>42</xdr:row>
      <xdr:rowOff>124460</xdr:rowOff>
    </xdr:to>
    <xdr:sp macro="" textlink="">
      <xdr:nvSpPr>
        <xdr:cNvPr id="399" name="フローチャート: 判断 398"/>
        <xdr:cNvSpPr/>
      </xdr:nvSpPr>
      <xdr:spPr>
        <a:xfrm>
          <a:off x="13462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109237</xdr:rowOff>
    </xdr:from>
    <xdr:ext cx="762000" cy="259045"/>
    <xdr:sp macro="" textlink="">
      <xdr:nvSpPr>
        <xdr:cNvPr id="400" name="テキスト ボックス 399"/>
        <xdr:cNvSpPr txBox="1"/>
      </xdr:nvSpPr>
      <xdr:spPr>
        <a:xfrm>
          <a:off x="13131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406" name="楕円 405"/>
        <xdr:cNvSpPr/>
      </xdr:nvSpPr>
      <xdr:spPr>
        <a:xfrm>
          <a:off x="169672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90187</xdr:rowOff>
    </xdr:from>
    <xdr:ext cx="762000" cy="259045"/>
    <xdr:sp macro="" textlink="">
      <xdr:nvSpPr>
        <xdr:cNvPr id="407" name="公債費負担の状況該当値テキスト"/>
        <xdr:cNvSpPr txBox="1"/>
      </xdr:nvSpPr>
      <xdr:spPr>
        <a:xfrm>
          <a:off x="171069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89746</xdr:rowOff>
    </xdr:from>
    <xdr:to>
      <xdr:col>77</xdr:col>
      <xdr:colOff>95250</xdr:colOff>
      <xdr:row>42</xdr:row>
      <xdr:rowOff>19896</xdr:rowOff>
    </xdr:to>
    <xdr:sp macro="" textlink="">
      <xdr:nvSpPr>
        <xdr:cNvPr id="408" name="楕円 407"/>
        <xdr:cNvSpPr/>
      </xdr:nvSpPr>
      <xdr:spPr>
        <a:xfrm>
          <a:off x="161290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30073</xdr:rowOff>
    </xdr:from>
    <xdr:ext cx="736600" cy="259045"/>
    <xdr:sp macro="" textlink="">
      <xdr:nvSpPr>
        <xdr:cNvPr id="409" name="テキスト ボックス 408"/>
        <xdr:cNvSpPr txBox="1"/>
      </xdr:nvSpPr>
      <xdr:spPr>
        <a:xfrm>
          <a:off x="15798800" y="68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97790</xdr:rowOff>
    </xdr:from>
    <xdr:to>
      <xdr:col>73</xdr:col>
      <xdr:colOff>44450</xdr:colOff>
      <xdr:row>42</xdr:row>
      <xdr:rowOff>27940</xdr:rowOff>
    </xdr:to>
    <xdr:sp macro="" textlink="">
      <xdr:nvSpPr>
        <xdr:cNvPr id="410" name="楕円 409"/>
        <xdr:cNvSpPr/>
      </xdr:nvSpPr>
      <xdr:spPr>
        <a:xfrm>
          <a:off x="15240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38117</xdr:rowOff>
    </xdr:from>
    <xdr:ext cx="762000" cy="259045"/>
    <xdr:sp macro="" textlink="">
      <xdr:nvSpPr>
        <xdr:cNvPr id="411" name="テキスト ボックス 410"/>
        <xdr:cNvSpPr txBox="1"/>
      </xdr:nvSpPr>
      <xdr:spPr>
        <a:xfrm>
          <a:off x="14909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89746</xdr:rowOff>
    </xdr:from>
    <xdr:to>
      <xdr:col>68</xdr:col>
      <xdr:colOff>203200</xdr:colOff>
      <xdr:row>42</xdr:row>
      <xdr:rowOff>19896</xdr:rowOff>
    </xdr:to>
    <xdr:sp macro="" textlink="">
      <xdr:nvSpPr>
        <xdr:cNvPr id="412" name="楕円 411"/>
        <xdr:cNvSpPr/>
      </xdr:nvSpPr>
      <xdr:spPr>
        <a:xfrm>
          <a:off x="143510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30073</xdr:rowOff>
    </xdr:from>
    <xdr:ext cx="762000" cy="259045"/>
    <xdr:sp macro="" textlink="">
      <xdr:nvSpPr>
        <xdr:cNvPr id="413" name="テキスト ボックス 412"/>
        <xdr:cNvSpPr txBox="1"/>
      </xdr:nvSpPr>
      <xdr:spPr>
        <a:xfrm>
          <a:off x="14020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414" name="楕円 413"/>
        <xdr:cNvSpPr/>
      </xdr:nvSpPr>
      <xdr:spPr>
        <a:xfrm>
          <a:off x="13462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5944</xdr:rowOff>
    </xdr:from>
    <xdr:ext cx="762000" cy="259045"/>
    <xdr:sp macro="" textlink="">
      <xdr:nvSpPr>
        <xdr:cNvPr id="415" name="テキスト ボックス 414"/>
        <xdr:cNvSpPr txBox="1"/>
      </xdr:nvSpPr>
      <xdr:spPr>
        <a:xfrm>
          <a:off x="13131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将来負担額（</a:t>
          </a:r>
          <a:r>
            <a:rPr kumimoji="1" lang="en-US" altLang="ja-JP" sz="1300">
              <a:latin typeface="ＭＳ Ｐゴシック" panose="020B0600070205080204" pitchFamily="50" charset="-128"/>
              <a:ea typeface="ＭＳ Ｐゴシック" panose="020B0600070205080204" pitchFamily="50" charset="-128"/>
            </a:rPr>
            <a:t>26,057</a:t>
          </a:r>
          <a:r>
            <a:rPr kumimoji="1" lang="ja-JP" altLang="en-US" sz="1300">
              <a:latin typeface="ＭＳ Ｐゴシック" panose="020B0600070205080204" pitchFamily="50" charset="-128"/>
              <a:ea typeface="ＭＳ Ｐゴシック" panose="020B0600070205080204" pitchFamily="50" charset="-128"/>
            </a:rPr>
            <a:t>百万円）を充当可能財源等（</a:t>
          </a:r>
          <a:r>
            <a:rPr kumimoji="1" lang="en-US" altLang="ja-JP" sz="1300">
              <a:latin typeface="ＭＳ Ｐゴシック" panose="020B0600070205080204" pitchFamily="50" charset="-128"/>
              <a:ea typeface="ＭＳ Ｐゴシック" panose="020B0600070205080204" pitchFamily="50" charset="-128"/>
            </a:rPr>
            <a:t>26,804</a:t>
          </a:r>
          <a:r>
            <a:rPr kumimoji="1" lang="ja-JP" altLang="en-US" sz="1300">
              <a:latin typeface="ＭＳ Ｐゴシック" panose="020B0600070205080204" pitchFamily="50" charset="-128"/>
              <a:ea typeface="ＭＳ Ｐゴシック" panose="020B0600070205080204" pitchFamily="50" charset="-128"/>
            </a:rPr>
            <a:t>百万円）が上回ったことから比率は算定されませんでした。　</a:t>
          </a:r>
        </a:p>
        <a:p>
          <a:r>
            <a:rPr kumimoji="1" lang="ja-JP" altLang="en-US" sz="1300">
              <a:latin typeface="ＭＳ Ｐゴシック" panose="020B0600070205080204" pitchFamily="50" charset="-128"/>
              <a:ea typeface="ＭＳ Ｐゴシック" panose="020B0600070205080204" pitchFamily="50" charset="-128"/>
            </a:rPr>
            <a:t>これは将来負担額である地方債残高が減少するとともに，ふるさと寄附金の増額により充当可能基金残高が増加したことが主な要因となっています。</a:t>
          </a:r>
        </a:p>
        <a:p>
          <a:r>
            <a:rPr kumimoji="1" lang="ja-JP" altLang="en-US" sz="1300">
              <a:latin typeface="ＭＳ Ｐゴシック" panose="020B0600070205080204" pitchFamily="50" charset="-128"/>
              <a:ea typeface="ＭＳ Ｐゴシック" panose="020B0600070205080204" pitchFamily="50" charset="-128"/>
            </a:rPr>
            <a:t>しかし，今後，老朽化した公共施設等の整備に伴う公債費の増額が懸念され，今後の将来世代への負担を軽減するため，財政計画及び組織機構再編計画に基づき，引き続き財政の健全化に努める。</a:t>
          </a: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2" name="直線コネクタ 43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3" name="テキスト ボックス 43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4" name="直線コネクタ 43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5" name="テキスト ボックス 43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6" name="直線コネクタ 43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7" name="テキスト ボックス 43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8" name="直線コネクタ 43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9" name="テキスト ボックス 43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16358</xdr:rowOff>
    </xdr:to>
    <xdr:cxnSp macro="">
      <xdr:nvCxnSpPr>
        <xdr:cNvPr id="442" name="直線コネクタ 441"/>
        <xdr:cNvCxnSpPr/>
      </xdr:nvCxnSpPr>
      <xdr:spPr>
        <a:xfrm flipV="1">
          <a:off x="17018000" y="2451100"/>
          <a:ext cx="0" cy="1508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159885</xdr:rowOff>
    </xdr:from>
    <xdr:ext cx="762000" cy="259045"/>
    <xdr:sp macro="" textlink="">
      <xdr:nvSpPr>
        <xdr:cNvPr id="443" name="将来負担の状況最小値テキスト"/>
        <xdr:cNvSpPr txBox="1"/>
      </xdr:nvSpPr>
      <xdr:spPr>
        <a:xfrm>
          <a:off x="17106900" y="393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16358</xdr:rowOff>
    </xdr:from>
    <xdr:to>
      <xdr:col>81</xdr:col>
      <xdr:colOff>133350</xdr:colOff>
      <xdr:row>23</xdr:row>
      <xdr:rowOff>16358</xdr:rowOff>
    </xdr:to>
    <xdr:cxnSp macro="">
      <xdr:nvCxnSpPr>
        <xdr:cNvPr id="444" name="直線コネクタ 443"/>
        <xdr:cNvCxnSpPr/>
      </xdr:nvCxnSpPr>
      <xdr:spPr>
        <a:xfrm>
          <a:off x="16929100" y="395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5"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6" name="直線コネクタ 445"/>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127051</xdr:rowOff>
    </xdr:from>
    <xdr:to>
      <xdr:col>77</xdr:col>
      <xdr:colOff>44450</xdr:colOff>
      <xdr:row>14</xdr:row>
      <xdr:rowOff>156007</xdr:rowOff>
    </xdr:to>
    <xdr:cxnSp macro="">
      <xdr:nvCxnSpPr>
        <xdr:cNvPr id="447" name="直線コネクタ 446"/>
        <xdr:cNvCxnSpPr/>
      </xdr:nvCxnSpPr>
      <xdr:spPr>
        <a:xfrm flipV="1">
          <a:off x="15290800" y="2527351"/>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112031</xdr:rowOff>
    </xdr:from>
    <xdr:ext cx="762000" cy="259045"/>
    <xdr:sp macro="" textlink="">
      <xdr:nvSpPr>
        <xdr:cNvPr id="448" name="将来負担の状況平均値テキスト"/>
        <xdr:cNvSpPr txBox="1"/>
      </xdr:nvSpPr>
      <xdr:spPr>
        <a:xfrm>
          <a:off x="17106900" y="2512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139954</xdr:rowOff>
    </xdr:from>
    <xdr:to>
      <xdr:col>81</xdr:col>
      <xdr:colOff>95250</xdr:colOff>
      <xdr:row>15</xdr:row>
      <xdr:rowOff>70104</xdr:rowOff>
    </xdr:to>
    <xdr:sp macro="" textlink="">
      <xdr:nvSpPr>
        <xdr:cNvPr id="449" name="フローチャート: 判断 448"/>
        <xdr:cNvSpPr/>
      </xdr:nvSpPr>
      <xdr:spPr>
        <a:xfrm>
          <a:off x="16967200" y="254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156007</xdr:rowOff>
    </xdr:from>
    <xdr:to>
      <xdr:col>72</xdr:col>
      <xdr:colOff>203200</xdr:colOff>
      <xdr:row>15</xdr:row>
      <xdr:rowOff>71425</xdr:rowOff>
    </xdr:to>
    <xdr:cxnSp macro="">
      <xdr:nvCxnSpPr>
        <xdr:cNvPr id="450" name="直線コネクタ 449"/>
        <xdr:cNvCxnSpPr/>
      </xdr:nvCxnSpPr>
      <xdr:spPr>
        <a:xfrm flipV="1">
          <a:off x="14401800" y="2556307"/>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143815</xdr:rowOff>
    </xdr:from>
    <xdr:to>
      <xdr:col>77</xdr:col>
      <xdr:colOff>95250</xdr:colOff>
      <xdr:row>15</xdr:row>
      <xdr:rowOff>73965</xdr:rowOff>
    </xdr:to>
    <xdr:sp macro="" textlink="">
      <xdr:nvSpPr>
        <xdr:cNvPr id="451" name="フローチャート: 判断 450"/>
        <xdr:cNvSpPr/>
      </xdr:nvSpPr>
      <xdr:spPr>
        <a:xfrm>
          <a:off x="16129000" y="254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58742</xdr:rowOff>
    </xdr:from>
    <xdr:ext cx="736600" cy="259045"/>
    <xdr:sp macro="" textlink="">
      <xdr:nvSpPr>
        <xdr:cNvPr id="452" name="テキスト ボックス 451"/>
        <xdr:cNvSpPr txBox="1"/>
      </xdr:nvSpPr>
      <xdr:spPr>
        <a:xfrm>
          <a:off x="15798800" y="2630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71425</xdr:rowOff>
    </xdr:from>
    <xdr:to>
      <xdr:col>68</xdr:col>
      <xdr:colOff>152400</xdr:colOff>
      <xdr:row>15</xdr:row>
      <xdr:rowOff>110998</xdr:rowOff>
    </xdr:to>
    <xdr:cxnSp macro="">
      <xdr:nvCxnSpPr>
        <xdr:cNvPr id="453" name="直線コネクタ 452"/>
        <xdr:cNvCxnSpPr/>
      </xdr:nvCxnSpPr>
      <xdr:spPr>
        <a:xfrm flipV="1">
          <a:off x="13512800" y="2643175"/>
          <a:ext cx="889000" cy="3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148641</xdr:rowOff>
    </xdr:from>
    <xdr:to>
      <xdr:col>73</xdr:col>
      <xdr:colOff>44450</xdr:colOff>
      <xdr:row>15</xdr:row>
      <xdr:rowOff>78791</xdr:rowOff>
    </xdr:to>
    <xdr:sp macro="" textlink="">
      <xdr:nvSpPr>
        <xdr:cNvPr id="454" name="フローチャート: 判断 453"/>
        <xdr:cNvSpPr/>
      </xdr:nvSpPr>
      <xdr:spPr>
        <a:xfrm>
          <a:off x="15240000" y="254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63568</xdr:rowOff>
    </xdr:from>
    <xdr:ext cx="762000" cy="259045"/>
    <xdr:sp macro="" textlink="">
      <xdr:nvSpPr>
        <xdr:cNvPr id="455" name="テキスト ボックス 454"/>
        <xdr:cNvSpPr txBox="1"/>
      </xdr:nvSpPr>
      <xdr:spPr>
        <a:xfrm>
          <a:off x="14909800" y="2635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11938</xdr:rowOff>
    </xdr:from>
    <xdr:to>
      <xdr:col>68</xdr:col>
      <xdr:colOff>203200</xdr:colOff>
      <xdr:row>15</xdr:row>
      <xdr:rowOff>113538</xdr:rowOff>
    </xdr:to>
    <xdr:sp macro="" textlink="">
      <xdr:nvSpPr>
        <xdr:cNvPr id="456" name="フローチャート: 判断 455"/>
        <xdr:cNvSpPr/>
      </xdr:nvSpPr>
      <xdr:spPr>
        <a:xfrm>
          <a:off x="143510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123715</xdr:rowOff>
    </xdr:from>
    <xdr:ext cx="762000" cy="259045"/>
    <xdr:sp macro="" textlink="">
      <xdr:nvSpPr>
        <xdr:cNvPr id="457" name="テキスト ボックス 456"/>
        <xdr:cNvSpPr txBox="1"/>
      </xdr:nvSpPr>
      <xdr:spPr>
        <a:xfrm>
          <a:off x="14020800" y="235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23520</xdr:rowOff>
    </xdr:from>
    <xdr:to>
      <xdr:col>64</xdr:col>
      <xdr:colOff>152400</xdr:colOff>
      <xdr:row>15</xdr:row>
      <xdr:rowOff>125120</xdr:rowOff>
    </xdr:to>
    <xdr:sp macro="" textlink="">
      <xdr:nvSpPr>
        <xdr:cNvPr id="458" name="フローチャート: 判断 457"/>
        <xdr:cNvSpPr/>
      </xdr:nvSpPr>
      <xdr:spPr>
        <a:xfrm>
          <a:off x="13462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135297</xdr:rowOff>
    </xdr:from>
    <xdr:ext cx="762000" cy="259045"/>
    <xdr:sp macro="" textlink="">
      <xdr:nvSpPr>
        <xdr:cNvPr id="459" name="テキスト ボックス 458"/>
        <xdr:cNvSpPr txBox="1"/>
      </xdr:nvSpPr>
      <xdr:spPr>
        <a:xfrm>
          <a:off x="13131800" y="2364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76251</xdr:rowOff>
    </xdr:from>
    <xdr:to>
      <xdr:col>77</xdr:col>
      <xdr:colOff>95250</xdr:colOff>
      <xdr:row>15</xdr:row>
      <xdr:rowOff>6401</xdr:rowOff>
    </xdr:to>
    <xdr:sp macro="" textlink="">
      <xdr:nvSpPr>
        <xdr:cNvPr id="465" name="楕円 464"/>
        <xdr:cNvSpPr/>
      </xdr:nvSpPr>
      <xdr:spPr>
        <a:xfrm>
          <a:off x="16129000" y="247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16578</xdr:rowOff>
    </xdr:from>
    <xdr:ext cx="736600" cy="259045"/>
    <xdr:sp macro="" textlink="">
      <xdr:nvSpPr>
        <xdr:cNvPr id="466" name="テキスト ボックス 465"/>
        <xdr:cNvSpPr txBox="1"/>
      </xdr:nvSpPr>
      <xdr:spPr>
        <a:xfrm>
          <a:off x="15798800" y="2245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105207</xdr:rowOff>
    </xdr:from>
    <xdr:to>
      <xdr:col>73</xdr:col>
      <xdr:colOff>44450</xdr:colOff>
      <xdr:row>15</xdr:row>
      <xdr:rowOff>35357</xdr:rowOff>
    </xdr:to>
    <xdr:sp macro="" textlink="">
      <xdr:nvSpPr>
        <xdr:cNvPr id="467" name="楕円 466"/>
        <xdr:cNvSpPr/>
      </xdr:nvSpPr>
      <xdr:spPr>
        <a:xfrm>
          <a:off x="15240000" y="250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45534</xdr:rowOff>
    </xdr:from>
    <xdr:ext cx="762000" cy="259045"/>
    <xdr:sp macro="" textlink="">
      <xdr:nvSpPr>
        <xdr:cNvPr id="468" name="テキスト ボックス 467"/>
        <xdr:cNvSpPr txBox="1"/>
      </xdr:nvSpPr>
      <xdr:spPr>
        <a:xfrm>
          <a:off x="14909800" y="227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20625</xdr:rowOff>
    </xdr:from>
    <xdr:to>
      <xdr:col>68</xdr:col>
      <xdr:colOff>203200</xdr:colOff>
      <xdr:row>15</xdr:row>
      <xdr:rowOff>122225</xdr:rowOff>
    </xdr:to>
    <xdr:sp macro="" textlink="">
      <xdr:nvSpPr>
        <xdr:cNvPr id="469" name="楕円 468"/>
        <xdr:cNvSpPr/>
      </xdr:nvSpPr>
      <xdr:spPr>
        <a:xfrm>
          <a:off x="14351000" y="259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107002</xdr:rowOff>
    </xdr:from>
    <xdr:ext cx="762000" cy="259045"/>
    <xdr:sp macro="" textlink="">
      <xdr:nvSpPr>
        <xdr:cNvPr id="470" name="テキスト ボックス 469"/>
        <xdr:cNvSpPr txBox="1"/>
      </xdr:nvSpPr>
      <xdr:spPr>
        <a:xfrm>
          <a:off x="14020800" y="2678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60198</xdr:rowOff>
    </xdr:from>
    <xdr:to>
      <xdr:col>64</xdr:col>
      <xdr:colOff>152400</xdr:colOff>
      <xdr:row>15</xdr:row>
      <xdr:rowOff>161798</xdr:rowOff>
    </xdr:to>
    <xdr:sp macro="" textlink="">
      <xdr:nvSpPr>
        <xdr:cNvPr id="471" name="楕円 470"/>
        <xdr:cNvSpPr/>
      </xdr:nvSpPr>
      <xdr:spPr>
        <a:xfrm>
          <a:off x="13462000" y="263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146575</xdr:rowOff>
    </xdr:from>
    <xdr:ext cx="762000" cy="259045"/>
    <xdr:sp macro="" textlink="">
      <xdr:nvSpPr>
        <xdr:cNvPr id="472" name="テキスト ボックス 471"/>
        <xdr:cNvSpPr txBox="1"/>
      </xdr:nvSpPr>
      <xdr:spPr>
        <a:xfrm>
          <a:off x="13131800" y="271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鹿児島県南九州市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34,152
33,702
357.91
28,591,669
27,567,441
637,997
12,728,369
19,856,364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南九州市第３次定員適正化計画（平成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２月策定）に基づく緩やかな職員数の削減により職員給与，退職手当組合負担金等が減となったものの，会計年度任用職員制度による影響額により増額となり，依然として人件費が類似団体平均に比べ高止まりしている。主な要因としては，市の基幹産業である農業関連部署への職員配置数が多いことや，総合支所方式と分庁支所方式を組み合わせた方式を採用しているためであ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42</xdr:row>
      <xdr:rowOff>50800</xdr:rowOff>
    </xdr:to>
    <xdr:cxnSp macro="">
      <xdr:nvCxnSpPr>
        <xdr:cNvPr id="63" name="直線コネクタ 62"/>
        <xdr:cNvCxnSpPr/>
      </xdr:nvCxnSpPr>
      <xdr:spPr>
        <a:xfrm flipV="1">
          <a:off x="4826000" y="58039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22877</xdr:rowOff>
    </xdr:from>
    <xdr:ext cx="762000" cy="259045"/>
    <xdr:sp macro="" textlink="">
      <xdr:nvSpPr>
        <xdr:cNvPr id="64" name="人件費最小値テキスト"/>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50800</xdr:rowOff>
    </xdr:from>
    <xdr:to>
      <xdr:col>24</xdr:col>
      <xdr:colOff>114300</xdr:colOff>
      <xdr:row>42</xdr:row>
      <xdr:rowOff>50800</xdr:rowOff>
    </xdr:to>
    <xdr:cxnSp macro="">
      <xdr:nvCxnSpPr>
        <xdr:cNvPr id="65" name="直線コネクタ 64"/>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6"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7" name="直線コネクタ 66"/>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146050</xdr:rowOff>
    </xdr:from>
    <xdr:to>
      <xdr:col>24</xdr:col>
      <xdr:colOff>25400</xdr:colOff>
      <xdr:row>38</xdr:row>
      <xdr:rowOff>39915</xdr:rowOff>
    </xdr:to>
    <xdr:cxnSp macro="">
      <xdr:nvCxnSpPr>
        <xdr:cNvPr id="68" name="直線コネクタ 67"/>
        <xdr:cNvCxnSpPr/>
      </xdr:nvCxnSpPr>
      <xdr:spPr>
        <a:xfrm flipV="1">
          <a:off x="3987800" y="6489700"/>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119941</xdr:rowOff>
    </xdr:from>
    <xdr:ext cx="762000" cy="259045"/>
    <xdr:sp macro="" textlink="">
      <xdr:nvSpPr>
        <xdr:cNvPr id="69" name="人件費平均値テキスト"/>
        <xdr:cNvSpPr txBox="1"/>
      </xdr:nvSpPr>
      <xdr:spPr>
        <a:xfrm>
          <a:off x="4914900" y="6120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103414</xdr:rowOff>
    </xdr:from>
    <xdr:to>
      <xdr:col>24</xdr:col>
      <xdr:colOff>76200</xdr:colOff>
      <xdr:row>37</xdr:row>
      <xdr:rowOff>33564</xdr:rowOff>
    </xdr:to>
    <xdr:sp macro="" textlink="">
      <xdr:nvSpPr>
        <xdr:cNvPr id="70" name="フローチャート: 判断 69"/>
        <xdr:cNvSpPr/>
      </xdr:nvSpPr>
      <xdr:spPr>
        <a:xfrm>
          <a:off x="47752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39915</xdr:rowOff>
    </xdr:from>
    <xdr:to>
      <xdr:col>19</xdr:col>
      <xdr:colOff>187325</xdr:colOff>
      <xdr:row>38</xdr:row>
      <xdr:rowOff>39915</xdr:rowOff>
    </xdr:to>
    <xdr:cxnSp macro="">
      <xdr:nvCxnSpPr>
        <xdr:cNvPr id="71" name="直線コネクタ 70"/>
        <xdr:cNvCxnSpPr/>
      </xdr:nvCxnSpPr>
      <xdr:spPr>
        <a:xfrm>
          <a:off x="3098800" y="6555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5443</xdr:rowOff>
    </xdr:from>
    <xdr:to>
      <xdr:col>20</xdr:col>
      <xdr:colOff>38100</xdr:colOff>
      <xdr:row>36</xdr:row>
      <xdr:rowOff>107043</xdr:rowOff>
    </xdr:to>
    <xdr:sp macro="" textlink="">
      <xdr:nvSpPr>
        <xdr:cNvPr id="72" name="フローチャート: 判断 71"/>
        <xdr:cNvSpPr/>
      </xdr:nvSpPr>
      <xdr:spPr>
        <a:xfrm>
          <a:off x="3937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117220</xdr:rowOff>
    </xdr:from>
    <xdr:ext cx="736600" cy="259045"/>
    <xdr:sp macro="" textlink="">
      <xdr:nvSpPr>
        <xdr:cNvPr id="73" name="テキスト ボックス 72"/>
        <xdr:cNvSpPr txBox="1"/>
      </xdr:nvSpPr>
      <xdr:spPr>
        <a:xfrm>
          <a:off x="3606800" y="5946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39915</xdr:rowOff>
    </xdr:from>
    <xdr:to>
      <xdr:col>15</xdr:col>
      <xdr:colOff>98425</xdr:colOff>
      <xdr:row>38</xdr:row>
      <xdr:rowOff>61685</xdr:rowOff>
    </xdr:to>
    <xdr:cxnSp macro="">
      <xdr:nvCxnSpPr>
        <xdr:cNvPr id="74" name="直線コネクタ 73"/>
        <xdr:cNvCxnSpPr/>
      </xdr:nvCxnSpPr>
      <xdr:spPr>
        <a:xfrm flipV="1">
          <a:off x="2209800" y="65550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111578</xdr:rowOff>
    </xdr:from>
    <xdr:to>
      <xdr:col>15</xdr:col>
      <xdr:colOff>149225</xdr:colOff>
      <xdr:row>36</xdr:row>
      <xdr:rowOff>41728</xdr:rowOff>
    </xdr:to>
    <xdr:sp macro="" textlink="">
      <xdr:nvSpPr>
        <xdr:cNvPr id="75" name="フローチャート: 判断 74"/>
        <xdr:cNvSpPr/>
      </xdr:nvSpPr>
      <xdr:spPr>
        <a:xfrm>
          <a:off x="3048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51905</xdr:rowOff>
    </xdr:from>
    <xdr:ext cx="762000" cy="259045"/>
    <xdr:sp macro="" textlink="">
      <xdr:nvSpPr>
        <xdr:cNvPr id="76" name="テキスト ボックス 75"/>
        <xdr:cNvSpPr txBox="1"/>
      </xdr:nvSpPr>
      <xdr:spPr>
        <a:xfrm>
          <a:off x="2717800" y="588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50800</xdr:rowOff>
    </xdr:from>
    <xdr:to>
      <xdr:col>11</xdr:col>
      <xdr:colOff>9525</xdr:colOff>
      <xdr:row>38</xdr:row>
      <xdr:rowOff>61685</xdr:rowOff>
    </xdr:to>
    <xdr:cxnSp macro="">
      <xdr:nvCxnSpPr>
        <xdr:cNvPr id="77" name="直線コネクタ 76"/>
        <xdr:cNvCxnSpPr/>
      </xdr:nvCxnSpPr>
      <xdr:spPr>
        <a:xfrm>
          <a:off x="1320800" y="65659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89807</xdr:rowOff>
    </xdr:from>
    <xdr:to>
      <xdr:col>11</xdr:col>
      <xdr:colOff>60325</xdr:colOff>
      <xdr:row>36</xdr:row>
      <xdr:rowOff>19957</xdr:rowOff>
    </xdr:to>
    <xdr:sp macro="" textlink="">
      <xdr:nvSpPr>
        <xdr:cNvPr id="78" name="フローチャート: 判断 77"/>
        <xdr:cNvSpPr/>
      </xdr:nvSpPr>
      <xdr:spPr>
        <a:xfrm>
          <a:off x="2159000" y="609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30134</xdr:rowOff>
    </xdr:from>
    <xdr:ext cx="762000" cy="259045"/>
    <xdr:sp macro="" textlink="">
      <xdr:nvSpPr>
        <xdr:cNvPr id="79" name="テキスト ボックス 78"/>
        <xdr:cNvSpPr txBox="1"/>
      </xdr:nvSpPr>
      <xdr:spPr>
        <a:xfrm>
          <a:off x="1828800" y="585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111578</xdr:rowOff>
    </xdr:from>
    <xdr:to>
      <xdr:col>6</xdr:col>
      <xdr:colOff>171450</xdr:colOff>
      <xdr:row>36</xdr:row>
      <xdr:rowOff>41728</xdr:rowOff>
    </xdr:to>
    <xdr:sp macro="" textlink="">
      <xdr:nvSpPr>
        <xdr:cNvPr id="80" name="フローチャート: 判断 79"/>
        <xdr:cNvSpPr/>
      </xdr:nvSpPr>
      <xdr:spPr>
        <a:xfrm>
          <a:off x="1270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51905</xdr:rowOff>
    </xdr:from>
    <xdr:ext cx="762000" cy="259045"/>
    <xdr:sp macro="" textlink="">
      <xdr:nvSpPr>
        <xdr:cNvPr id="81" name="テキスト ボックス 80"/>
        <xdr:cNvSpPr txBox="1"/>
      </xdr:nvSpPr>
      <xdr:spPr>
        <a:xfrm>
          <a:off x="939800" y="588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95250</xdr:rowOff>
    </xdr:from>
    <xdr:to>
      <xdr:col>24</xdr:col>
      <xdr:colOff>76200</xdr:colOff>
      <xdr:row>38</xdr:row>
      <xdr:rowOff>25400</xdr:rowOff>
    </xdr:to>
    <xdr:sp macro="" textlink="">
      <xdr:nvSpPr>
        <xdr:cNvPr id="87" name="楕円 86"/>
        <xdr:cNvSpPr/>
      </xdr:nvSpPr>
      <xdr:spPr>
        <a:xfrm>
          <a:off x="47752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67327</xdr:rowOff>
    </xdr:from>
    <xdr:ext cx="762000" cy="259045"/>
    <xdr:sp macro="" textlink="">
      <xdr:nvSpPr>
        <xdr:cNvPr id="88" name="人件費該当値テキスト"/>
        <xdr:cNvSpPr txBox="1"/>
      </xdr:nvSpPr>
      <xdr:spPr>
        <a:xfrm>
          <a:off x="49149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160565</xdr:rowOff>
    </xdr:from>
    <xdr:to>
      <xdr:col>20</xdr:col>
      <xdr:colOff>38100</xdr:colOff>
      <xdr:row>38</xdr:row>
      <xdr:rowOff>90715</xdr:rowOff>
    </xdr:to>
    <xdr:sp macro="" textlink="">
      <xdr:nvSpPr>
        <xdr:cNvPr id="89" name="楕円 88"/>
        <xdr:cNvSpPr/>
      </xdr:nvSpPr>
      <xdr:spPr>
        <a:xfrm>
          <a:off x="3937000" y="650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75492</xdr:rowOff>
    </xdr:from>
    <xdr:ext cx="736600" cy="259045"/>
    <xdr:sp macro="" textlink="">
      <xdr:nvSpPr>
        <xdr:cNvPr id="90" name="テキスト ボックス 89"/>
        <xdr:cNvSpPr txBox="1"/>
      </xdr:nvSpPr>
      <xdr:spPr>
        <a:xfrm>
          <a:off x="3606800" y="6590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160565</xdr:rowOff>
    </xdr:from>
    <xdr:to>
      <xdr:col>15</xdr:col>
      <xdr:colOff>149225</xdr:colOff>
      <xdr:row>38</xdr:row>
      <xdr:rowOff>90715</xdr:rowOff>
    </xdr:to>
    <xdr:sp macro="" textlink="">
      <xdr:nvSpPr>
        <xdr:cNvPr id="91" name="楕円 90"/>
        <xdr:cNvSpPr/>
      </xdr:nvSpPr>
      <xdr:spPr>
        <a:xfrm>
          <a:off x="3048000" y="650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75492</xdr:rowOff>
    </xdr:from>
    <xdr:ext cx="762000" cy="259045"/>
    <xdr:sp macro="" textlink="">
      <xdr:nvSpPr>
        <xdr:cNvPr id="92" name="テキスト ボックス 91"/>
        <xdr:cNvSpPr txBox="1"/>
      </xdr:nvSpPr>
      <xdr:spPr>
        <a:xfrm>
          <a:off x="2717800" y="659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10885</xdr:rowOff>
    </xdr:from>
    <xdr:to>
      <xdr:col>11</xdr:col>
      <xdr:colOff>60325</xdr:colOff>
      <xdr:row>38</xdr:row>
      <xdr:rowOff>112485</xdr:rowOff>
    </xdr:to>
    <xdr:sp macro="" textlink="">
      <xdr:nvSpPr>
        <xdr:cNvPr id="93" name="楕円 92"/>
        <xdr:cNvSpPr/>
      </xdr:nvSpPr>
      <xdr:spPr>
        <a:xfrm>
          <a:off x="2159000" y="65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97262</xdr:rowOff>
    </xdr:from>
    <xdr:ext cx="762000" cy="259045"/>
    <xdr:sp macro="" textlink="">
      <xdr:nvSpPr>
        <xdr:cNvPr id="94" name="テキスト ボックス 93"/>
        <xdr:cNvSpPr txBox="1"/>
      </xdr:nvSpPr>
      <xdr:spPr>
        <a:xfrm>
          <a:off x="1828800" y="661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0</xdr:rowOff>
    </xdr:from>
    <xdr:to>
      <xdr:col>6</xdr:col>
      <xdr:colOff>171450</xdr:colOff>
      <xdr:row>38</xdr:row>
      <xdr:rowOff>101600</xdr:rowOff>
    </xdr:to>
    <xdr:sp macro="" textlink="">
      <xdr:nvSpPr>
        <xdr:cNvPr id="95" name="楕円 94"/>
        <xdr:cNvSpPr/>
      </xdr:nvSpPr>
      <xdr:spPr>
        <a:xfrm>
          <a:off x="1270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86377</xdr:rowOff>
    </xdr:from>
    <xdr:ext cx="762000" cy="259045"/>
    <xdr:sp macro="" textlink="">
      <xdr:nvSpPr>
        <xdr:cNvPr id="96" name="テキスト ボックス 95"/>
        <xdr:cNvSpPr txBox="1"/>
      </xdr:nvSpPr>
      <xdr:spPr>
        <a:xfrm>
          <a:off x="939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会計年度任用職員制度による影響額の減があるものの，ふるさと寄附金事業費（通信運搬費，手数料），行政事務連絡業務委託料等の増に伴い，前年度から</a:t>
          </a:r>
          <a:r>
            <a:rPr kumimoji="1" lang="en-US" altLang="ja-JP" sz="1300">
              <a:latin typeface="ＭＳ Ｐゴシック" panose="020B0600070205080204" pitchFamily="50" charset="-128"/>
              <a:ea typeface="ＭＳ Ｐゴシック" panose="020B0600070205080204" pitchFamily="50" charset="-128"/>
            </a:rPr>
            <a:t>375</a:t>
          </a:r>
          <a:r>
            <a:rPr kumimoji="1" lang="ja-JP" altLang="en-US" sz="1300">
              <a:latin typeface="ＭＳ Ｐゴシック" panose="020B0600070205080204" pitchFamily="50" charset="-128"/>
              <a:ea typeface="ＭＳ Ｐゴシック" panose="020B0600070205080204" pitchFamily="50" charset="-128"/>
            </a:rPr>
            <a:t>百万円の増加となり，比率も</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今後においても，物件費の上昇を抑えるため，指定管理料や業務委託の見直し等により経費の削減に努める。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139700</xdr:rowOff>
    </xdr:from>
    <xdr:to>
      <xdr:col>82</xdr:col>
      <xdr:colOff>107950</xdr:colOff>
      <xdr:row>21</xdr:row>
      <xdr:rowOff>133350</xdr:rowOff>
    </xdr:to>
    <xdr:cxnSp macro="">
      <xdr:nvCxnSpPr>
        <xdr:cNvPr id="124" name="直線コネクタ 123"/>
        <xdr:cNvCxnSpPr/>
      </xdr:nvCxnSpPr>
      <xdr:spPr>
        <a:xfrm flipV="1">
          <a:off x="16510000" y="21971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105427</xdr:rowOff>
    </xdr:from>
    <xdr:ext cx="762000" cy="259045"/>
    <xdr:sp macro="" textlink="">
      <xdr:nvSpPr>
        <xdr:cNvPr id="125" name="物件費最小値テキスト"/>
        <xdr:cNvSpPr txBox="1"/>
      </xdr:nvSpPr>
      <xdr:spPr>
        <a:xfrm>
          <a:off x="16598900" y="370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133350</xdr:rowOff>
    </xdr:from>
    <xdr:to>
      <xdr:col>82</xdr:col>
      <xdr:colOff>196850</xdr:colOff>
      <xdr:row>21</xdr:row>
      <xdr:rowOff>133350</xdr:rowOff>
    </xdr:to>
    <xdr:cxnSp macro="">
      <xdr:nvCxnSpPr>
        <xdr:cNvPr id="126" name="直線コネクタ 125"/>
        <xdr:cNvCxnSpPr/>
      </xdr:nvCxnSpPr>
      <xdr:spPr>
        <a:xfrm>
          <a:off x="16421100" y="373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54627</xdr:rowOff>
    </xdr:from>
    <xdr:ext cx="762000" cy="259045"/>
    <xdr:sp macro="" textlink="">
      <xdr:nvSpPr>
        <xdr:cNvPr id="127" name="物件費最大値テキスト"/>
        <xdr:cNvSpPr txBox="1"/>
      </xdr:nvSpPr>
      <xdr:spPr>
        <a:xfrm>
          <a:off x="16598900" y="19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139700</xdr:rowOff>
    </xdr:from>
    <xdr:to>
      <xdr:col>82</xdr:col>
      <xdr:colOff>196850</xdr:colOff>
      <xdr:row>12</xdr:row>
      <xdr:rowOff>139700</xdr:rowOff>
    </xdr:to>
    <xdr:cxnSp macro="">
      <xdr:nvCxnSpPr>
        <xdr:cNvPr id="128" name="直線コネクタ 127"/>
        <xdr:cNvCxnSpPr/>
      </xdr:nvCxnSpPr>
      <xdr:spPr>
        <a:xfrm>
          <a:off x="16421100" y="21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114300</xdr:rowOff>
    </xdr:from>
    <xdr:to>
      <xdr:col>82</xdr:col>
      <xdr:colOff>107950</xdr:colOff>
      <xdr:row>14</xdr:row>
      <xdr:rowOff>165100</xdr:rowOff>
    </xdr:to>
    <xdr:cxnSp macro="">
      <xdr:nvCxnSpPr>
        <xdr:cNvPr id="129" name="直線コネクタ 128"/>
        <xdr:cNvCxnSpPr/>
      </xdr:nvCxnSpPr>
      <xdr:spPr>
        <a:xfrm>
          <a:off x="15671800" y="25146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118127</xdr:rowOff>
    </xdr:from>
    <xdr:ext cx="762000" cy="259045"/>
    <xdr:sp macro="" textlink="">
      <xdr:nvSpPr>
        <xdr:cNvPr id="130" name="物件費平均値テキスト"/>
        <xdr:cNvSpPr txBox="1"/>
      </xdr:nvSpPr>
      <xdr:spPr>
        <a:xfrm>
          <a:off x="16598900" y="2689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146050</xdr:rowOff>
    </xdr:from>
    <xdr:to>
      <xdr:col>82</xdr:col>
      <xdr:colOff>158750</xdr:colOff>
      <xdr:row>16</xdr:row>
      <xdr:rowOff>76200</xdr:rowOff>
    </xdr:to>
    <xdr:sp macro="" textlink="">
      <xdr:nvSpPr>
        <xdr:cNvPr id="131" name="フローチャート: 判断 130"/>
        <xdr:cNvSpPr/>
      </xdr:nvSpPr>
      <xdr:spPr>
        <a:xfrm>
          <a:off x="16459200" y="271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114300</xdr:rowOff>
    </xdr:from>
    <xdr:to>
      <xdr:col>78</xdr:col>
      <xdr:colOff>69850</xdr:colOff>
      <xdr:row>15</xdr:row>
      <xdr:rowOff>120650</xdr:rowOff>
    </xdr:to>
    <xdr:cxnSp macro="">
      <xdr:nvCxnSpPr>
        <xdr:cNvPr id="132" name="直線コネクタ 131"/>
        <xdr:cNvCxnSpPr/>
      </xdr:nvCxnSpPr>
      <xdr:spPr>
        <a:xfrm flipV="1">
          <a:off x="14782800" y="25146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88900</xdr:rowOff>
    </xdr:from>
    <xdr:to>
      <xdr:col>78</xdr:col>
      <xdr:colOff>120650</xdr:colOff>
      <xdr:row>17</xdr:row>
      <xdr:rowOff>19050</xdr:rowOff>
    </xdr:to>
    <xdr:sp macro="" textlink="">
      <xdr:nvSpPr>
        <xdr:cNvPr id="133" name="フローチャート: 判断 132"/>
        <xdr:cNvSpPr/>
      </xdr:nvSpPr>
      <xdr:spPr>
        <a:xfrm>
          <a:off x="15621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3827</xdr:rowOff>
    </xdr:from>
    <xdr:ext cx="736600" cy="259045"/>
    <xdr:sp macro="" textlink="">
      <xdr:nvSpPr>
        <xdr:cNvPr id="134" name="テキスト ボックス 133"/>
        <xdr:cNvSpPr txBox="1"/>
      </xdr:nvSpPr>
      <xdr:spPr>
        <a:xfrm>
          <a:off x="15290800" y="291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95250</xdr:rowOff>
    </xdr:from>
    <xdr:to>
      <xdr:col>73</xdr:col>
      <xdr:colOff>180975</xdr:colOff>
      <xdr:row>15</xdr:row>
      <xdr:rowOff>120650</xdr:rowOff>
    </xdr:to>
    <xdr:cxnSp macro="">
      <xdr:nvCxnSpPr>
        <xdr:cNvPr id="135" name="直線コネクタ 134"/>
        <xdr:cNvCxnSpPr/>
      </xdr:nvCxnSpPr>
      <xdr:spPr>
        <a:xfrm>
          <a:off x="13893800" y="2667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63500</xdr:rowOff>
    </xdr:from>
    <xdr:to>
      <xdr:col>74</xdr:col>
      <xdr:colOff>31750</xdr:colOff>
      <xdr:row>16</xdr:row>
      <xdr:rowOff>165100</xdr:rowOff>
    </xdr:to>
    <xdr:sp macro="" textlink="">
      <xdr:nvSpPr>
        <xdr:cNvPr id="136" name="フローチャート: 判断 135"/>
        <xdr:cNvSpPr/>
      </xdr:nvSpPr>
      <xdr:spPr>
        <a:xfrm>
          <a:off x="14732000" y="280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149877</xdr:rowOff>
    </xdr:from>
    <xdr:ext cx="762000" cy="259045"/>
    <xdr:sp macro="" textlink="">
      <xdr:nvSpPr>
        <xdr:cNvPr id="137" name="テキスト ボックス 136"/>
        <xdr:cNvSpPr txBox="1"/>
      </xdr:nvSpPr>
      <xdr:spPr>
        <a:xfrm>
          <a:off x="1440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95250</xdr:rowOff>
    </xdr:from>
    <xdr:to>
      <xdr:col>69</xdr:col>
      <xdr:colOff>92075</xdr:colOff>
      <xdr:row>16</xdr:row>
      <xdr:rowOff>50800</xdr:rowOff>
    </xdr:to>
    <xdr:cxnSp macro="">
      <xdr:nvCxnSpPr>
        <xdr:cNvPr id="138" name="直線コネクタ 137"/>
        <xdr:cNvCxnSpPr/>
      </xdr:nvCxnSpPr>
      <xdr:spPr>
        <a:xfrm flipV="1">
          <a:off x="13004800" y="26670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12700</xdr:rowOff>
    </xdr:from>
    <xdr:to>
      <xdr:col>69</xdr:col>
      <xdr:colOff>142875</xdr:colOff>
      <xdr:row>16</xdr:row>
      <xdr:rowOff>114300</xdr:rowOff>
    </xdr:to>
    <xdr:sp macro="" textlink="">
      <xdr:nvSpPr>
        <xdr:cNvPr id="139" name="フローチャート: 判断 138"/>
        <xdr:cNvSpPr/>
      </xdr:nvSpPr>
      <xdr:spPr>
        <a:xfrm>
          <a:off x="13843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99077</xdr:rowOff>
    </xdr:from>
    <xdr:ext cx="762000" cy="259045"/>
    <xdr:sp macro="" textlink="">
      <xdr:nvSpPr>
        <xdr:cNvPr id="140" name="テキスト ボックス 139"/>
        <xdr:cNvSpPr txBox="1"/>
      </xdr:nvSpPr>
      <xdr:spPr>
        <a:xfrm>
          <a:off x="135128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107950</xdr:rowOff>
    </xdr:from>
    <xdr:to>
      <xdr:col>65</xdr:col>
      <xdr:colOff>53975</xdr:colOff>
      <xdr:row>16</xdr:row>
      <xdr:rowOff>38100</xdr:rowOff>
    </xdr:to>
    <xdr:sp macro="" textlink="">
      <xdr:nvSpPr>
        <xdr:cNvPr id="141" name="フローチャート: 判断 140"/>
        <xdr:cNvSpPr/>
      </xdr:nvSpPr>
      <xdr:spPr>
        <a:xfrm>
          <a:off x="12954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48277</xdr:rowOff>
    </xdr:from>
    <xdr:ext cx="762000" cy="259045"/>
    <xdr:sp macro="" textlink="">
      <xdr:nvSpPr>
        <xdr:cNvPr id="142" name="テキスト ボックス 141"/>
        <xdr:cNvSpPr txBox="1"/>
      </xdr:nvSpPr>
      <xdr:spPr>
        <a:xfrm>
          <a:off x="12623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114300</xdr:rowOff>
    </xdr:from>
    <xdr:to>
      <xdr:col>82</xdr:col>
      <xdr:colOff>158750</xdr:colOff>
      <xdr:row>15</xdr:row>
      <xdr:rowOff>44450</xdr:rowOff>
    </xdr:to>
    <xdr:sp macro="" textlink="">
      <xdr:nvSpPr>
        <xdr:cNvPr id="148" name="楕円 147"/>
        <xdr:cNvSpPr/>
      </xdr:nvSpPr>
      <xdr:spPr>
        <a:xfrm>
          <a:off x="164592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130827</xdr:rowOff>
    </xdr:from>
    <xdr:ext cx="762000" cy="259045"/>
    <xdr:sp macro="" textlink="">
      <xdr:nvSpPr>
        <xdr:cNvPr id="149" name="物件費該当値テキスト"/>
        <xdr:cNvSpPr txBox="1"/>
      </xdr:nvSpPr>
      <xdr:spPr>
        <a:xfrm>
          <a:off x="165989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63500</xdr:rowOff>
    </xdr:from>
    <xdr:to>
      <xdr:col>78</xdr:col>
      <xdr:colOff>120650</xdr:colOff>
      <xdr:row>14</xdr:row>
      <xdr:rowOff>165100</xdr:rowOff>
    </xdr:to>
    <xdr:sp macro="" textlink="">
      <xdr:nvSpPr>
        <xdr:cNvPr id="150" name="楕円 149"/>
        <xdr:cNvSpPr/>
      </xdr:nvSpPr>
      <xdr:spPr>
        <a:xfrm>
          <a:off x="15621000" y="246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3827</xdr:rowOff>
    </xdr:from>
    <xdr:ext cx="736600" cy="259045"/>
    <xdr:sp macro="" textlink="">
      <xdr:nvSpPr>
        <xdr:cNvPr id="151" name="テキスト ボックス 150"/>
        <xdr:cNvSpPr txBox="1"/>
      </xdr:nvSpPr>
      <xdr:spPr>
        <a:xfrm>
          <a:off x="15290800" y="223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69850</xdr:rowOff>
    </xdr:from>
    <xdr:to>
      <xdr:col>74</xdr:col>
      <xdr:colOff>31750</xdr:colOff>
      <xdr:row>16</xdr:row>
      <xdr:rowOff>0</xdr:rowOff>
    </xdr:to>
    <xdr:sp macro="" textlink="">
      <xdr:nvSpPr>
        <xdr:cNvPr id="152" name="楕円 151"/>
        <xdr:cNvSpPr/>
      </xdr:nvSpPr>
      <xdr:spPr>
        <a:xfrm>
          <a:off x="14732000" y="264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10177</xdr:rowOff>
    </xdr:from>
    <xdr:ext cx="762000" cy="259045"/>
    <xdr:sp macro="" textlink="">
      <xdr:nvSpPr>
        <xdr:cNvPr id="153" name="テキスト ボックス 152"/>
        <xdr:cNvSpPr txBox="1"/>
      </xdr:nvSpPr>
      <xdr:spPr>
        <a:xfrm>
          <a:off x="144018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44450</xdr:rowOff>
    </xdr:from>
    <xdr:to>
      <xdr:col>69</xdr:col>
      <xdr:colOff>142875</xdr:colOff>
      <xdr:row>15</xdr:row>
      <xdr:rowOff>146050</xdr:rowOff>
    </xdr:to>
    <xdr:sp macro="" textlink="">
      <xdr:nvSpPr>
        <xdr:cNvPr id="154" name="楕円 153"/>
        <xdr:cNvSpPr/>
      </xdr:nvSpPr>
      <xdr:spPr>
        <a:xfrm>
          <a:off x="13843000" y="261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156227</xdr:rowOff>
    </xdr:from>
    <xdr:ext cx="762000" cy="259045"/>
    <xdr:sp macro="" textlink="">
      <xdr:nvSpPr>
        <xdr:cNvPr id="155" name="テキスト ボックス 154"/>
        <xdr:cNvSpPr txBox="1"/>
      </xdr:nvSpPr>
      <xdr:spPr>
        <a:xfrm>
          <a:off x="13512800" y="238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0</xdr:rowOff>
    </xdr:from>
    <xdr:to>
      <xdr:col>65</xdr:col>
      <xdr:colOff>53975</xdr:colOff>
      <xdr:row>16</xdr:row>
      <xdr:rowOff>101600</xdr:rowOff>
    </xdr:to>
    <xdr:sp macro="" textlink="">
      <xdr:nvSpPr>
        <xdr:cNvPr id="156" name="楕円 155"/>
        <xdr:cNvSpPr/>
      </xdr:nvSpPr>
      <xdr:spPr>
        <a:xfrm>
          <a:off x="12954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86377</xdr:rowOff>
    </xdr:from>
    <xdr:ext cx="762000" cy="259045"/>
    <xdr:sp macro="" textlink="">
      <xdr:nvSpPr>
        <xdr:cNvPr id="157" name="テキスト ボックス 156"/>
        <xdr:cNvSpPr txBox="1"/>
      </xdr:nvSpPr>
      <xdr:spPr>
        <a:xfrm>
          <a:off x="12623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が類似団体平均を上回る要因として，私立保育所等運営費，障害介護給付費，生活保護扶助費等の額が膨らんでいることなどが挙げられる。財政支援や資格審査等の適正化，高齢者の健康増進，予防等の施策を徹底して進め，上昇の歯止めをかけるよう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62</xdr:row>
      <xdr:rowOff>50800</xdr:rowOff>
    </xdr:to>
    <xdr:cxnSp macro="">
      <xdr:nvCxnSpPr>
        <xdr:cNvPr id="185" name="直線コネクタ 184"/>
        <xdr:cNvCxnSpPr/>
      </xdr:nvCxnSpPr>
      <xdr:spPr>
        <a:xfrm flipV="1">
          <a:off x="4826000" y="913765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6"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7" name="直線コネクタ 186"/>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8"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9" name="直線コネクタ 188"/>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50800</xdr:rowOff>
    </xdr:from>
    <xdr:to>
      <xdr:col>24</xdr:col>
      <xdr:colOff>25400</xdr:colOff>
      <xdr:row>61</xdr:row>
      <xdr:rowOff>165100</xdr:rowOff>
    </xdr:to>
    <xdr:cxnSp macro="">
      <xdr:nvCxnSpPr>
        <xdr:cNvPr id="190" name="直線コネクタ 189"/>
        <xdr:cNvCxnSpPr/>
      </xdr:nvCxnSpPr>
      <xdr:spPr>
        <a:xfrm flipV="1">
          <a:off x="3987800" y="10337800"/>
          <a:ext cx="8382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54627</xdr:rowOff>
    </xdr:from>
    <xdr:ext cx="762000" cy="259045"/>
    <xdr:sp macro="" textlink="">
      <xdr:nvSpPr>
        <xdr:cNvPr id="191" name="扶助費平均値テキスト"/>
        <xdr:cNvSpPr txBox="1"/>
      </xdr:nvSpPr>
      <xdr:spPr>
        <a:xfrm>
          <a:off x="4914900" y="9655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2" name="フローチャート: 判断 191"/>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12700</xdr:rowOff>
    </xdr:from>
    <xdr:to>
      <xdr:col>19</xdr:col>
      <xdr:colOff>187325</xdr:colOff>
      <xdr:row>61</xdr:row>
      <xdr:rowOff>165100</xdr:rowOff>
    </xdr:to>
    <xdr:cxnSp macro="">
      <xdr:nvCxnSpPr>
        <xdr:cNvPr id="193" name="直線コネクタ 192"/>
        <xdr:cNvCxnSpPr/>
      </xdr:nvCxnSpPr>
      <xdr:spPr>
        <a:xfrm>
          <a:off x="3098800" y="10299700"/>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19050</xdr:rowOff>
    </xdr:from>
    <xdr:to>
      <xdr:col>20</xdr:col>
      <xdr:colOff>38100</xdr:colOff>
      <xdr:row>58</xdr:row>
      <xdr:rowOff>120650</xdr:rowOff>
    </xdr:to>
    <xdr:sp macro="" textlink="">
      <xdr:nvSpPr>
        <xdr:cNvPr id="194" name="フローチャート: 判断 193"/>
        <xdr:cNvSpPr/>
      </xdr:nvSpPr>
      <xdr:spPr>
        <a:xfrm>
          <a:off x="3937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130827</xdr:rowOff>
    </xdr:from>
    <xdr:ext cx="736600" cy="259045"/>
    <xdr:sp macro="" textlink="">
      <xdr:nvSpPr>
        <xdr:cNvPr id="195" name="テキスト ボックス 194"/>
        <xdr:cNvSpPr txBox="1"/>
      </xdr:nvSpPr>
      <xdr:spPr>
        <a:xfrm>
          <a:off x="3606800" y="9732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12700</xdr:rowOff>
    </xdr:from>
    <xdr:to>
      <xdr:col>15</xdr:col>
      <xdr:colOff>98425</xdr:colOff>
      <xdr:row>60</xdr:row>
      <xdr:rowOff>107950</xdr:rowOff>
    </xdr:to>
    <xdr:cxnSp macro="">
      <xdr:nvCxnSpPr>
        <xdr:cNvPr id="196" name="直線コネクタ 195"/>
        <xdr:cNvCxnSpPr/>
      </xdr:nvCxnSpPr>
      <xdr:spPr>
        <a:xfrm flipV="1">
          <a:off x="2209800" y="102997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114300</xdr:rowOff>
    </xdr:from>
    <xdr:to>
      <xdr:col>15</xdr:col>
      <xdr:colOff>149225</xdr:colOff>
      <xdr:row>58</xdr:row>
      <xdr:rowOff>44450</xdr:rowOff>
    </xdr:to>
    <xdr:sp macro="" textlink="">
      <xdr:nvSpPr>
        <xdr:cNvPr id="197" name="フローチャート: 判断 196"/>
        <xdr:cNvSpPr/>
      </xdr:nvSpPr>
      <xdr:spPr>
        <a:xfrm>
          <a:off x="3048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54627</xdr:rowOff>
    </xdr:from>
    <xdr:ext cx="762000" cy="259045"/>
    <xdr:sp macro="" textlink="">
      <xdr:nvSpPr>
        <xdr:cNvPr id="198" name="テキスト ボックス 197"/>
        <xdr:cNvSpPr txBox="1"/>
      </xdr:nvSpPr>
      <xdr:spPr>
        <a:xfrm>
          <a:off x="2717800" y="96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107950</xdr:rowOff>
    </xdr:from>
    <xdr:to>
      <xdr:col>11</xdr:col>
      <xdr:colOff>9525</xdr:colOff>
      <xdr:row>60</xdr:row>
      <xdr:rowOff>127000</xdr:rowOff>
    </xdr:to>
    <xdr:cxnSp macro="">
      <xdr:nvCxnSpPr>
        <xdr:cNvPr id="199" name="直線コネクタ 198"/>
        <xdr:cNvCxnSpPr/>
      </xdr:nvCxnSpPr>
      <xdr:spPr>
        <a:xfrm flipV="1">
          <a:off x="1320800" y="10394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38100</xdr:rowOff>
    </xdr:from>
    <xdr:to>
      <xdr:col>11</xdr:col>
      <xdr:colOff>60325</xdr:colOff>
      <xdr:row>57</xdr:row>
      <xdr:rowOff>139700</xdr:rowOff>
    </xdr:to>
    <xdr:sp macro="" textlink="">
      <xdr:nvSpPr>
        <xdr:cNvPr id="200" name="フローチャート: 判断 199"/>
        <xdr:cNvSpPr/>
      </xdr:nvSpPr>
      <xdr:spPr>
        <a:xfrm>
          <a:off x="2159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149877</xdr:rowOff>
    </xdr:from>
    <xdr:ext cx="762000" cy="259045"/>
    <xdr:sp macro="" textlink="">
      <xdr:nvSpPr>
        <xdr:cNvPr id="201" name="テキスト ボックス 200"/>
        <xdr:cNvSpPr txBox="1"/>
      </xdr:nvSpPr>
      <xdr:spPr>
        <a:xfrm>
          <a:off x="1828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2" name="フローチャート: 判断 201"/>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130827</xdr:rowOff>
    </xdr:from>
    <xdr:ext cx="762000" cy="259045"/>
    <xdr:sp macro="" textlink="">
      <xdr:nvSpPr>
        <xdr:cNvPr id="203" name="テキスト ボックス 202"/>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0</xdr:rowOff>
    </xdr:from>
    <xdr:to>
      <xdr:col>24</xdr:col>
      <xdr:colOff>76200</xdr:colOff>
      <xdr:row>60</xdr:row>
      <xdr:rowOff>101600</xdr:rowOff>
    </xdr:to>
    <xdr:sp macro="" textlink="">
      <xdr:nvSpPr>
        <xdr:cNvPr id="209" name="楕円 208"/>
        <xdr:cNvSpPr/>
      </xdr:nvSpPr>
      <xdr:spPr>
        <a:xfrm>
          <a:off x="47752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143527</xdr:rowOff>
    </xdr:from>
    <xdr:ext cx="762000" cy="259045"/>
    <xdr:sp macro="" textlink="">
      <xdr:nvSpPr>
        <xdr:cNvPr id="210" name="扶助費該当値テキスト"/>
        <xdr:cNvSpPr txBox="1"/>
      </xdr:nvSpPr>
      <xdr:spPr>
        <a:xfrm>
          <a:off x="49149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61</xdr:row>
      <xdr:rowOff>114300</xdr:rowOff>
    </xdr:from>
    <xdr:to>
      <xdr:col>20</xdr:col>
      <xdr:colOff>38100</xdr:colOff>
      <xdr:row>62</xdr:row>
      <xdr:rowOff>44450</xdr:rowOff>
    </xdr:to>
    <xdr:sp macro="" textlink="">
      <xdr:nvSpPr>
        <xdr:cNvPr id="211" name="楕円 210"/>
        <xdr:cNvSpPr/>
      </xdr:nvSpPr>
      <xdr:spPr>
        <a:xfrm>
          <a:off x="3937000" y="1057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62</xdr:row>
      <xdr:rowOff>29227</xdr:rowOff>
    </xdr:from>
    <xdr:ext cx="736600" cy="259045"/>
    <xdr:sp macro="" textlink="">
      <xdr:nvSpPr>
        <xdr:cNvPr id="212" name="テキスト ボックス 211"/>
        <xdr:cNvSpPr txBox="1"/>
      </xdr:nvSpPr>
      <xdr:spPr>
        <a:xfrm>
          <a:off x="3606800" y="1065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133350</xdr:rowOff>
    </xdr:from>
    <xdr:to>
      <xdr:col>15</xdr:col>
      <xdr:colOff>149225</xdr:colOff>
      <xdr:row>60</xdr:row>
      <xdr:rowOff>63500</xdr:rowOff>
    </xdr:to>
    <xdr:sp macro="" textlink="">
      <xdr:nvSpPr>
        <xdr:cNvPr id="213" name="楕円 212"/>
        <xdr:cNvSpPr/>
      </xdr:nvSpPr>
      <xdr:spPr>
        <a:xfrm>
          <a:off x="3048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48277</xdr:rowOff>
    </xdr:from>
    <xdr:ext cx="762000" cy="259045"/>
    <xdr:sp macro="" textlink="">
      <xdr:nvSpPr>
        <xdr:cNvPr id="214" name="テキスト ボックス 213"/>
        <xdr:cNvSpPr txBox="1"/>
      </xdr:nvSpPr>
      <xdr:spPr>
        <a:xfrm>
          <a:off x="2717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57150</xdr:rowOff>
    </xdr:from>
    <xdr:to>
      <xdr:col>11</xdr:col>
      <xdr:colOff>60325</xdr:colOff>
      <xdr:row>60</xdr:row>
      <xdr:rowOff>158750</xdr:rowOff>
    </xdr:to>
    <xdr:sp macro="" textlink="">
      <xdr:nvSpPr>
        <xdr:cNvPr id="215" name="楕円 214"/>
        <xdr:cNvSpPr/>
      </xdr:nvSpPr>
      <xdr:spPr>
        <a:xfrm>
          <a:off x="2159000" y="1034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143527</xdr:rowOff>
    </xdr:from>
    <xdr:ext cx="762000" cy="259045"/>
    <xdr:sp macro="" textlink="">
      <xdr:nvSpPr>
        <xdr:cNvPr id="216" name="テキスト ボックス 215"/>
        <xdr:cNvSpPr txBox="1"/>
      </xdr:nvSpPr>
      <xdr:spPr>
        <a:xfrm>
          <a:off x="1828800" y="1043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76200</xdr:rowOff>
    </xdr:from>
    <xdr:to>
      <xdr:col>6</xdr:col>
      <xdr:colOff>171450</xdr:colOff>
      <xdr:row>61</xdr:row>
      <xdr:rowOff>6350</xdr:rowOff>
    </xdr:to>
    <xdr:sp macro="" textlink="">
      <xdr:nvSpPr>
        <xdr:cNvPr id="217" name="楕円 216"/>
        <xdr:cNvSpPr/>
      </xdr:nvSpPr>
      <xdr:spPr>
        <a:xfrm>
          <a:off x="1270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162577</xdr:rowOff>
    </xdr:from>
    <xdr:ext cx="762000" cy="259045"/>
    <xdr:sp macro="" textlink="">
      <xdr:nvSpPr>
        <xdr:cNvPr id="218" name="テキスト ボックス 217"/>
        <xdr:cNvSpPr txBox="1"/>
      </xdr:nvSpPr>
      <xdr:spPr>
        <a:xfrm>
          <a:off x="939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その他に係る経常収支比率が類似団体平均を上回っている主な要因は，国保・介護・後期高齢者特別会計への繰出金である。</a:t>
          </a:r>
        </a:p>
        <a:p>
          <a:r>
            <a:rPr kumimoji="1" lang="ja-JP" altLang="en-US" sz="1300">
              <a:latin typeface="ＭＳ Ｐゴシック" panose="020B0600070205080204" pitchFamily="50" charset="-128"/>
              <a:ea typeface="ＭＳ Ｐゴシック" panose="020B0600070205080204" pitchFamily="50" charset="-128"/>
            </a:rPr>
            <a:t>今後も繰出金の負担増が予想されるため，独立採算の原則に基づいて受益者負担の適正化を図りながら，基準外の繰出しの見直しに努めていく。</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91622</xdr:rowOff>
    </xdr:from>
    <xdr:to>
      <xdr:col>82</xdr:col>
      <xdr:colOff>107950</xdr:colOff>
      <xdr:row>61</xdr:row>
      <xdr:rowOff>102507</xdr:rowOff>
    </xdr:to>
    <xdr:cxnSp macro="">
      <xdr:nvCxnSpPr>
        <xdr:cNvPr id="248" name="直線コネクタ 247"/>
        <xdr:cNvCxnSpPr/>
      </xdr:nvCxnSpPr>
      <xdr:spPr>
        <a:xfrm flipV="1">
          <a:off x="16510000" y="9178472"/>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9" name="その他最小値テキスト"/>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50" name="直線コネクタ 249"/>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6549</xdr:rowOff>
    </xdr:from>
    <xdr:ext cx="762000" cy="259045"/>
    <xdr:sp macro="" textlink="">
      <xdr:nvSpPr>
        <xdr:cNvPr id="251" name="その他最大値テキスト"/>
        <xdr:cNvSpPr txBox="1"/>
      </xdr:nvSpPr>
      <xdr:spPr>
        <a:xfrm>
          <a:off x="16598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91622</xdr:rowOff>
    </xdr:from>
    <xdr:to>
      <xdr:col>82</xdr:col>
      <xdr:colOff>196850</xdr:colOff>
      <xdr:row>53</xdr:row>
      <xdr:rowOff>91622</xdr:rowOff>
    </xdr:to>
    <xdr:cxnSp macro="">
      <xdr:nvCxnSpPr>
        <xdr:cNvPr id="252" name="直線コネクタ 251"/>
        <xdr:cNvCxnSpPr/>
      </xdr:nvCxnSpPr>
      <xdr:spPr>
        <a:xfrm>
          <a:off x="16421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29028</xdr:rowOff>
    </xdr:from>
    <xdr:to>
      <xdr:col>82</xdr:col>
      <xdr:colOff>107950</xdr:colOff>
      <xdr:row>59</xdr:row>
      <xdr:rowOff>9978</xdr:rowOff>
    </xdr:to>
    <xdr:cxnSp macro="">
      <xdr:nvCxnSpPr>
        <xdr:cNvPr id="253" name="直線コネクタ 252"/>
        <xdr:cNvCxnSpPr/>
      </xdr:nvCxnSpPr>
      <xdr:spPr>
        <a:xfrm flipV="1">
          <a:off x="15671800" y="9973128"/>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109055</xdr:rowOff>
    </xdr:from>
    <xdr:ext cx="762000" cy="259045"/>
    <xdr:sp macro="" textlink="">
      <xdr:nvSpPr>
        <xdr:cNvPr id="254" name="その他平均値テキスト"/>
        <xdr:cNvSpPr txBox="1"/>
      </xdr:nvSpPr>
      <xdr:spPr>
        <a:xfrm>
          <a:off x="16598900" y="9538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92528</xdr:rowOff>
    </xdr:from>
    <xdr:to>
      <xdr:col>82</xdr:col>
      <xdr:colOff>158750</xdr:colOff>
      <xdr:row>57</xdr:row>
      <xdr:rowOff>22678</xdr:rowOff>
    </xdr:to>
    <xdr:sp macro="" textlink="">
      <xdr:nvSpPr>
        <xdr:cNvPr id="255" name="フローチャート: 判断 254"/>
        <xdr:cNvSpPr/>
      </xdr:nvSpPr>
      <xdr:spPr>
        <a:xfrm>
          <a:off x="164592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9978</xdr:rowOff>
    </xdr:from>
    <xdr:to>
      <xdr:col>78</xdr:col>
      <xdr:colOff>69850</xdr:colOff>
      <xdr:row>59</xdr:row>
      <xdr:rowOff>9978</xdr:rowOff>
    </xdr:to>
    <xdr:cxnSp macro="">
      <xdr:nvCxnSpPr>
        <xdr:cNvPr id="256" name="直線コネクタ 255"/>
        <xdr:cNvCxnSpPr/>
      </xdr:nvCxnSpPr>
      <xdr:spPr>
        <a:xfrm>
          <a:off x="14782800" y="101255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73478</xdr:rowOff>
    </xdr:from>
    <xdr:to>
      <xdr:col>78</xdr:col>
      <xdr:colOff>120650</xdr:colOff>
      <xdr:row>58</xdr:row>
      <xdr:rowOff>3628</xdr:rowOff>
    </xdr:to>
    <xdr:sp macro="" textlink="">
      <xdr:nvSpPr>
        <xdr:cNvPr id="257" name="フローチャート: 判断 256"/>
        <xdr:cNvSpPr/>
      </xdr:nvSpPr>
      <xdr:spPr>
        <a:xfrm>
          <a:off x="15621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13805</xdr:rowOff>
    </xdr:from>
    <xdr:ext cx="736600" cy="259045"/>
    <xdr:sp macro="" textlink="">
      <xdr:nvSpPr>
        <xdr:cNvPr id="258" name="テキスト ボックス 257"/>
        <xdr:cNvSpPr txBox="1"/>
      </xdr:nvSpPr>
      <xdr:spPr>
        <a:xfrm>
          <a:off x="15290800" y="961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116115</xdr:rowOff>
    </xdr:from>
    <xdr:to>
      <xdr:col>73</xdr:col>
      <xdr:colOff>180975</xdr:colOff>
      <xdr:row>59</xdr:row>
      <xdr:rowOff>9978</xdr:rowOff>
    </xdr:to>
    <xdr:cxnSp macro="">
      <xdr:nvCxnSpPr>
        <xdr:cNvPr id="259" name="直線コネクタ 258"/>
        <xdr:cNvCxnSpPr/>
      </xdr:nvCxnSpPr>
      <xdr:spPr>
        <a:xfrm>
          <a:off x="13893800" y="100602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127907</xdr:rowOff>
    </xdr:from>
    <xdr:to>
      <xdr:col>74</xdr:col>
      <xdr:colOff>31750</xdr:colOff>
      <xdr:row>58</xdr:row>
      <xdr:rowOff>58057</xdr:rowOff>
    </xdr:to>
    <xdr:sp macro="" textlink="">
      <xdr:nvSpPr>
        <xdr:cNvPr id="260" name="フローチャート: 判断 259"/>
        <xdr:cNvSpPr/>
      </xdr:nvSpPr>
      <xdr:spPr>
        <a:xfrm>
          <a:off x="14732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68234</xdr:rowOff>
    </xdr:from>
    <xdr:ext cx="762000" cy="259045"/>
    <xdr:sp macro="" textlink="">
      <xdr:nvSpPr>
        <xdr:cNvPr id="261" name="テキスト ボックス 260"/>
        <xdr:cNvSpPr txBox="1"/>
      </xdr:nvSpPr>
      <xdr:spPr>
        <a:xfrm>
          <a:off x="14401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116115</xdr:rowOff>
    </xdr:from>
    <xdr:to>
      <xdr:col>69</xdr:col>
      <xdr:colOff>92075</xdr:colOff>
      <xdr:row>58</xdr:row>
      <xdr:rowOff>159657</xdr:rowOff>
    </xdr:to>
    <xdr:cxnSp macro="">
      <xdr:nvCxnSpPr>
        <xdr:cNvPr id="262" name="直線コネクタ 261"/>
        <xdr:cNvCxnSpPr/>
      </xdr:nvCxnSpPr>
      <xdr:spPr>
        <a:xfrm flipV="1">
          <a:off x="13004800" y="100602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149678</xdr:rowOff>
    </xdr:from>
    <xdr:to>
      <xdr:col>69</xdr:col>
      <xdr:colOff>142875</xdr:colOff>
      <xdr:row>58</xdr:row>
      <xdr:rowOff>79828</xdr:rowOff>
    </xdr:to>
    <xdr:sp macro="" textlink="">
      <xdr:nvSpPr>
        <xdr:cNvPr id="263" name="フローチャート: 判断 262"/>
        <xdr:cNvSpPr/>
      </xdr:nvSpPr>
      <xdr:spPr>
        <a:xfrm>
          <a:off x="13843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90005</xdr:rowOff>
    </xdr:from>
    <xdr:ext cx="762000" cy="259045"/>
    <xdr:sp macro="" textlink="">
      <xdr:nvSpPr>
        <xdr:cNvPr id="264" name="テキスト ボックス 263"/>
        <xdr:cNvSpPr txBox="1"/>
      </xdr:nvSpPr>
      <xdr:spPr>
        <a:xfrm>
          <a:off x="13512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5" name="フローチャート: 判断 264"/>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46462</xdr:rowOff>
    </xdr:from>
    <xdr:ext cx="762000" cy="259045"/>
    <xdr:sp macro="" textlink="">
      <xdr:nvSpPr>
        <xdr:cNvPr id="266" name="テキスト ボックス 265"/>
        <xdr:cNvSpPr txBox="1"/>
      </xdr:nvSpPr>
      <xdr:spPr>
        <a:xfrm>
          <a:off x="12623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149678</xdr:rowOff>
    </xdr:from>
    <xdr:to>
      <xdr:col>82</xdr:col>
      <xdr:colOff>158750</xdr:colOff>
      <xdr:row>58</xdr:row>
      <xdr:rowOff>79828</xdr:rowOff>
    </xdr:to>
    <xdr:sp macro="" textlink="">
      <xdr:nvSpPr>
        <xdr:cNvPr id="272" name="楕円 271"/>
        <xdr:cNvSpPr/>
      </xdr:nvSpPr>
      <xdr:spPr>
        <a:xfrm>
          <a:off x="164592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121755</xdr:rowOff>
    </xdr:from>
    <xdr:ext cx="762000" cy="259045"/>
    <xdr:sp macro="" textlink="">
      <xdr:nvSpPr>
        <xdr:cNvPr id="273" name="その他該当値テキスト"/>
        <xdr:cNvSpPr txBox="1"/>
      </xdr:nvSpPr>
      <xdr:spPr>
        <a:xfrm>
          <a:off x="165989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130628</xdr:rowOff>
    </xdr:from>
    <xdr:to>
      <xdr:col>78</xdr:col>
      <xdr:colOff>120650</xdr:colOff>
      <xdr:row>59</xdr:row>
      <xdr:rowOff>60778</xdr:rowOff>
    </xdr:to>
    <xdr:sp macro="" textlink="">
      <xdr:nvSpPr>
        <xdr:cNvPr id="274" name="楕円 273"/>
        <xdr:cNvSpPr/>
      </xdr:nvSpPr>
      <xdr:spPr>
        <a:xfrm>
          <a:off x="15621000" y="1007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45555</xdr:rowOff>
    </xdr:from>
    <xdr:ext cx="736600" cy="259045"/>
    <xdr:sp macro="" textlink="">
      <xdr:nvSpPr>
        <xdr:cNvPr id="275" name="テキスト ボックス 274"/>
        <xdr:cNvSpPr txBox="1"/>
      </xdr:nvSpPr>
      <xdr:spPr>
        <a:xfrm>
          <a:off x="15290800" y="10161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130628</xdr:rowOff>
    </xdr:from>
    <xdr:to>
      <xdr:col>74</xdr:col>
      <xdr:colOff>31750</xdr:colOff>
      <xdr:row>59</xdr:row>
      <xdr:rowOff>60778</xdr:rowOff>
    </xdr:to>
    <xdr:sp macro="" textlink="">
      <xdr:nvSpPr>
        <xdr:cNvPr id="276" name="楕円 275"/>
        <xdr:cNvSpPr/>
      </xdr:nvSpPr>
      <xdr:spPr>
        <a:xfrm>
          <a:off x="14732000" y="1007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45555</xdr:rowOff>
    </xdr:from>
    <xdr:ext cx="762000" cy="259045"/>
    <xdr:sp macro="" textlink="">
      <xdr:nvSpPr>
        <xdr:cNvPr id="277" name="テキスト ボックス 276"/>
        <xdr:cNvSpPr txBox="1"/>
      </xdr:nvSpPr>
      <xdr:spPr>
        <a:xfrm>
          <a:off x="14401800" y="1016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65315</xdr:rowOff>
    </xdr:from>
    <xdr:to>
      <xdr:col>69</xdr:col>
      <xdr:colOff>142875</xdr:colOff>
      <xdr:row>58</xdr:row>
      <xdr:rowOff>166915</xdr:rowOff>
    </xdr:to>
    <xdr:sp macro="" textlink="">
      <xdr:nvSpPr>
        <xdr:cNvPr id="278" name="楕円 277"/>
        <xdr:cNvSpPr/>
      </xdr:nvSpPr>
      <xdr:spPr>
        <a:xfrm>
          <a:off x="138430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151692</xdr:rowOff>
    </xdr:from>
    <xdr:ext cx="762000" cy="259045"/>
    <xdr:sp macro="" textlink="">
      <xdr:nvSpPr>
        <xdr:cNvPr id="279" name="テキスト ボックス 278"/>
        <xdr:cNvSpPr txBox="1"/>
      </xdr:nvSpPr>
      <xdr:spPr>
        <a:xfrm>
          <a:off x="13512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108857</xdr:rowOff>
    </xdr:from>
    <xdr:to>
      <xdr:col>65</xdr:col>
      <xdr:colOff>53975</xdr:colOff>
      <xdr:row>59</xdr:row>
      <xdr:rowOff>39007</xdr:rowOff>
    </xdr:to>
    <xdr:sp macro="" textlink="">
      <xdr:nvSpPr>
        <xdr:cNvPr id="280" name="楕円 279"/>
        <xdr:cNvSpPr/>
      </xdr:nvSpPr>
      <xdr:spPr>
        <a:xfrm>
          <a:off x="12954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23784</xdr:rowOff>
    </xdr:from>
    <xdr:ext cx="762000" cy="259045"/>
    <xdr:sp macro="" textlink="">
      <xdr:nvSpPr>
        <xdr:cNvPr id="281" name="テキスト ボックス 280"/>
        <xdr:cNvSpPr txBox="1"/>
      </xdr:nvSpPr>
      <xdr:spPr>
        <a:xfrm>
          <a:off x="12623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一部事務組合の人件費，物件費などの増加に伴う負担金増による影響で，前年度より</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上昇した。類似団体平均は下回っているものの，令和元年度の市単独事業の補助金見直し結果に基づき，今後も引き続き，負担金の精査や事業成果の検証を行い，廃止を含めた見直しを図ることで，財政の健全化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142240</xdr:rowOff>
    </xdr:from>
    <xdr:to>
      <xdr:col>82</xdr:col>
      <xdr:colOff>107950</xdr:colOff>
      <xdr:row>40</xdr:row>
      <xdr:rowOff>157480</xdr:rowOff>
    </xdr:to>
    <xdr:cxnSp macro="">
      <xdr:nvCxnSpPr>
        <xdr:cNvPr id="309" name="直線コネクタ 308"/>
        <xdr:cNvCxnSpPr/>
      </xdr:nvCxnSpPr>
      <xdr:spPr>
        <a:xfrm flipV="1">
          <a:off x="16510000" y="562864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129557</xdr:rowOff>
    </xdr:from>
    <xdr:ext cx="762000" cy="259045"/>
    <xdr:sp macro="" textlink="">
      <xdr:nvSpPr>
        <xdr:cNvPr id="310" name="補助費等最小値テキスト"/>
        <xdr:cNvSpPr txBox="1"/>
      </xdr:nvSpPr>
      <xdr:spPr>
        <a:xfrm>
          <a:off x="16598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157480</xdr:rowOff>
    </xdr:from>
    <xdr:to>
      <xdr:col>82</xdr:col>
      <xdr:colOff>196850</xdr:colOff>
      <xdr:row>40</xdr:row>
      <xdr:rowOff>157480</xdr:rowOff>
    </xdr:to>
    <xdr:cxnSp macro="">
      <xdr:nvCxnSpPr>
        <xdr:cNvPr id="311" name="直線コネクタ 310"/>
        <xdr:cNvCxnSpPr/>
      </xdr:nvCxnSpPr>
      <xdr:spPr>
        <a:xfrm>
          <a:off x="16421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57167</xdr:rowOff>
    </xdr:from>
    <xdr:ext cx="762000" cy="259045"/>
    <xdr:sp macro="" textlink="">
      <xdr:nvSpPr>
        <xdr:cNvPr id="312" name="補助費等最大値テキスト"/>
        <xdr:cNvSpPr txBox="1"/>
      </xdr:nvSpPr>
      <xdr:spPr>
        <a:xfrm>
          <a:off x="16598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142240</xdr:rowOff>
    </xdr:from>
    <xdr:to>
      <xdr:col>82</xdr:col>
      <xdr:colOff>196850</xdr:colOff>
      <xdr:row>32</xdr:row>
      <xdr:rowOff>142240</xdr:rowOff>
    </xdr:to>
    <xdr:cxnSp macro="">
      <xdr:nvCxnSpPr>
        <xdr:cNvPr id="313" name="直線コネクタ 312"/>
        <xdr:cNvCxnSpPr/>
      </xdr:nvCxnSpPr>
      <xdr:spPr>
        <a:xfrm>
          <a:off x="16421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115570</xdr:rowOff>
    </xdr:from>
    <xdr:to>
      <xdr:col>82</xdr:col>
      <xdr:colOff>107950</xdr:colOff>
      <xdr:row>36</xdr:row>
      <xdr:rowOff>73660</xdr:rowOff>
    </xdr:to>
    <xdr:cxnSp macro="">
      <xdr:nvCxnSpPr>
        <xdr:cNvPr id="314" name="直線コネクタ 313"/>
        <xdr:cNvCxnSpPr/>
      </xdr:nvCxnSpPr>
      <xdr:spPr>
        <a:xfrm>
          <a:off x="15671800" y="611632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86377</xdr:rowOff>
    </xdr:from>
    <xdr:ext cx="762000" cy="259045"/>
    <xdr:sp macro="" textlink="">
      <xdr:nvSpPr>
        <xdr:cNvPr id="315" name="補助費等平均値テキスト"/>
        <xdr:cNvSpPr txBox="1"/>
      </xdr:nvSpPr>
      <xdr:spPr>
        <a:xfrm>
          <a:off x="16598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114300</xdr:rowOff>
    </xdr:from>
    <xdr:to>
      <xdr:col>82</xdr:col>
      <xdr:colOff>158750</xdr:colOff>
      <xdr:row>37</xdr:row>
      <xdr:rowOff>44450</xdr:rowOff>
    </xdr:to>
    <xdr:sp macro="" textlink="">
      <xdr:nvSpPr>
        <xdr:cNvPr id="316" name="フローチャート: 判断 315"/>
        <xdr:cNvSpPr/>
      </xdr:nvSpPr>
      <xdr:spPr>
        <a:xfrm>
          <a:off x="16459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92710</xdr:rowOff>
    </xdr:from>
    <xdr:to>
      <xdr:col>78</xdr:col>
      <xdr:colOff>69850</xdr:colOff>
      <xdr:row>35</xdr:row>
      <xdr:rowOff>115570</xdr:rowOff>
    </xdr:to>
    <xdr:cxnSp macro="">
      <xdr:nvCxnSpPr>
        <xdr:cNvPr id="317" name="直線コネクタ 316"/>
        <xdr:cNvCxnSpPr/>
      </xdr:nvCxnSpPr>
      <xdr:spPr>
        <a:xfrm>
          <a:off x="14782800" y="60934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15240</xdr:rowOff>
    </xdr:from>
    <xdr:to>
      <xdr:col>78</xdr:col>
      <xdr:colOff>120650</xdr:colOff>
      <xdr:row>36</xdr:row>
      <xdr:rowOff>116840</xdr:rowOff>
    </xdr:to>
    <xdr:sp macro="" textlink="">
      <xdr:nvSpPr>
        <xdr:cNvPr id="318" name="フローチャート: 判断 317"/>
        <xdr:cNvSpPr/>
      </xdr:nvSpPr>
      <xdr:spPr>
        <a:xfrm>
          <a:off x="15621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101617</xdr:rowOff>
    </xdr:from>
    <xdr:ext cx="736600" cy="259045"/>
    <xdr:sp macro="" textlink="">
      <xdr:nvSpPr>
        <xdr:cNvPr id="319" name="テキスト ボックス 318"/>
        <xdr:cNvSpPr txBox="1"/>
      </xdr:nvSpPr>
      <xdr:spPr>
        <a:xfrm>
          <a:off x="15290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62230</xdr:rowOff>
    </xdr:from>
    <xdr:to>
      <xdr:col>73</xdr:col>
      <xdr:colOff>180975</xdr:colOff>
      <xdr:row>35</xdr:row>
      <xdr:rowOff>92710</xdr:rowOff>
    </xdr:to>
    <xdr:cxnSp macro="">
      <xdr:nvCxnSpPr>
        <xdr:cNvPr id="320" name="直線コネクタ 319"/>
        <xdr:cNvCxnSpPr/>
      </xdr:nvCxnSpPr>
      <xdr:spPr>
        <a:xfrm>
          <a:off x="13893800" y="60629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22860</xdr:rowOff>
    </xdr:from>
    <xdr:to>
      <xdr:col>74</xdr:col>
      <xdr:colOff>31750</xdr:colOff>
      <xdr:row>36</xdr:row>
      <xdr:rowOff>124460</xdr:rowOff>
    </xdr:to>
    <xdr:sp macro="" textlink="">
      <xdr:nvSpPr>
        <xdr:cNvPr id="321" name="フローチャート: 判断 320"/>
        <xdr:cNvSpPr/>
      </xdr:nvSpPr>
      <xdr:spPr>
        <a:xfrm>
          <a:off x="14732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109237</xdr:rowOff>
    </xdr:from>
    <xdr:ext cx="762000" cy="259045"/>
    <xdr:sp macro="" textlink="">
      <xdr:nvSpPr>
        <xdr:cNvPr id="322" name="テキスト ボックス 321"/>
        <xdr:cNvSpPr txBox="1"/>
      </xdr:nvSpPr>
      <xdr:spPr>
        <a:xfrm>
          <a:off x="14401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149860</xdr:rowOff>
    </xdr:from>
    <xdr:to>
      <xdr:col>69</xdr:col>
      <xdr:colOff>92075</xdr:colOff>
      <xdr:row>35</xdr:row>
      <xdr:rowOff>62230</xdr:rowOff>
    </xdr:to>
    <xdr:cxnSp macro="">
      <xdr:nvCxnSpPr>
        <xdr:cNvPr id="323" name="直線コネクタ 322"/>
        <xdr:cNvCxnSpPr/>
      </xdr:nvCxnSpPr>
      <xdr:spPr>
        <a:xfrm>
          <a:off x="13004800" y="59791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148590</xdr:rowOff>
    </xdr:from>
    <xdr:to>
      <xdr:col>69</xdr:col>
      <xdr:colOff>142875</xdr:colOff>
      <xdr:row>36</xdr:row>
      <xdr:rowOff>78740</xdr:rowOff>
    </xdr:to>
    <xdr:sp macro="" textlink="">
      <xdr:nvSpPr>
        <xdr:cNvPr id="324" name="フローチャート: 判断 323"/>
        <xdr:cNvSpPr/>
      </xdr:nvSpPr>
      <xdr:spPr>
        <a:xfrm>
          <a:off x="13843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63517</xdr:rowOff>
    </xdr:from>
    <xdr:ext cx="762000" cy="259045"/>
    <xdr:sp macro="" textlink="">
      <xdr:nvSpPr>
        <xdr:cNvPr id="325" name="テキスト ボックス 324"/>
        <xdr:cNvSpPr txBox="1"/>
      </xdr:nvSpPr>
      <xdr:spPr>
        <a:xfrm>
          <a:off x="135128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125730</xdr:rowOff>
    </xdr:from>
    <xdr:to>
      <xdr:col>65</xdr:col>
      <xdr:colOff>53975</xdr:colOff>
      <xdr:row>36</xdr:row>
      <xdr:rowOff>55880</xdr:rowOff>
    </xdr:to>
    <xdr:sp macro="" textlink="">
      <xdr:nvSpPr>
        <xdr:cNvPr id="326" name="フローチャート: 判断 325"/>
        <xdr:cNvSpPr/>
      </xdr:nvSpPr>
      <xdr:spPr>
        <a:xfrm>
          <a:off x="12954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40657</xdr:rowOff>
    </xdr:from>
    <xdr:ext cx="762000" cy="259045"/>
    <xdr:sp macro="" textlink="">
      <xdr:nvSpPr>
        <xdr:cNvPr id="327" name="テキスト ボックス 326"/>
        <xdr:cNvSpPr txBox="1"/>
      </xdr:nvSpPr>
      <xdr:spPr>
        <a:xfrm>
          <a:off x="12623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22860</xdr:rowOff>
    </xdr:from>
    <xdr:to>
      <xdr:col>82</xdr:col>
      <xdr:colOff>158750</xdr:colOff>
      <xdr:row>36</xdr:row>
      <xdr:rowOff>124460</xdr:rowOff>
    </xdr:to>
    <xdr:sp macro="" textlink="">
      <xdr:nvSpPr>
        <xdr:cNvPr id="333" name="楕円 332"/>
        <xdr:cNvSpPr/>
      </xdr:nvSpPr>
      <xdr:spPr>
        <a:xfrm>
          <a:off x="164592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39387</xdr:rowOff>
    </xdr:from>
    <xdr:ext cx="762000" cy="259045"/>
    <xdr:sp macro="" textlink="">
      <xdr:nvSpPr>
        <xdr:cNvPr id="334" name="補助費等該当値テキスト"/>
        <xdr:cNvSpPr txBox="1"/>
      </xdr:nvSpPr>
      <xdr:spPr>
        <a:xfrm>
          <a:off x="165989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64770</xdr:rowOff>
    </xdr:from>
    <xdr:to>
      <xdr:col>78</xdr:col>
      <xdr:colOff>120650</xdr:colOff>
      <xdr:row>35</xdr:row>
      <xdr:rowOff>166370</xdr:rowOff>
    </xdr:to>
    <xdr:sp macro="" textlink="">
      <xdr:nvSpPr>
        <xdr:cNvPr id="335" name="楕円 334"/>
        <xdr:cNvSpPr/>
      </xdr:nvSpPr>
      <xdr:spPr>
        <a:xfrm>
          <a:off x="15621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5097</xdr:rowOff>
    </xdr:from>
    <xdr:ext cx="736600" cy="259045"/>
    <xdr:sp macro="" textlink="">
      <xdr:nvSpPr>
        <xdr:cNvPr id="336" name="テキスト ボックス 335"/>
        <xdr:cNvSpPr txBox="1"/>
      </xdr:nvSpPr>
      <xdr:spPr>
        <a:xfrm>
          <a:off x="15290800" y="583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41910</xdr:rowOff>
    </xdr:from>
    <xdr:to>
      <xdr:col>74</xdr:col>
      <xdr:colOff>31750</xdr:colOff>
      <xdr:row>35</xdr:row>
      <xdr:rowOff>143510</xdr:rowOff>
    </xdr:to>
    <xdr:sp macro="" textlink="">
      <xdr:nvSpPr>
        <xdr:cNvPr id="337" name="楕円 336"/>
        <xdr:cNvSpPr/>
      </xdr:nvSpPr>
      <xdr:spPr>
        <a:xfrm>
          <a:off x="14732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153687</xdr:rowOff>
    </xdr:from>
    <xdr:ext cx="762000" cy="259045"/>
    <xdr:sp macro="" textlink="">
      <xdr:nvSpPr>
        <xdr:cNvPr id="338" name="テキスト ボックス 337"/>
        <xdr:cNvSpPr txBox="1"/>
      </xdr:nvSpPr>
      <xdr:spPr>
        <a:xfrm>
          <a:off x="14401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11430</xdr:rowOff>
    </xdr:from>
    <xdr:to>
      <xdr:col>69</xdr:col>
      <xdr:colOff>142875</xdr:colOff>
      <xdr:row>35</xdr:row>
      <xdr:rowOff>113030</xdr:rowOff>
    </xdr:to>
    <xdr:sp macro="" textlink="">
      <xdr:nvSpPr>
        <xdr:cNvPr id="339" name="楕円 338"/>
        <xdr:cNvSpPr/>
      </xdr:nvSpPr>
      <xdr:spPr>
        <a:xfrm>
          <a:off x="13843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123207</xdr:rowOff>
    </xdr:from>
    <xdr:ext cx="762000" cy="259045"/>
    <xdr:sp macro="" textlink="">
      <xdr:nvSpPr>
        <xdr:cNvPr id="340" name="テキスト ボックス 339"/>
        <xdr:cNvSpPr txBox="1"/>
      </xdr:nvSpPr>
      <xdr:spPr>
        <a:xfrm>
          <a:off x="135128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99060</xdr:rowOff>
    </xdr:from>
    <xdr:to>
      <xdr:col>65</xdr:col>
      <xdr:colOff>53975</xdr:colOff>
      <xdr:row>35</xdr:row>
      <xdr:rowOff>29210</xdr:rowOff>
    </xdr:to>
    <xdr:sp macro="" textlink="">
      <xdr:nvSpPr>
        <xdr:cNvPr id="341" name="楕円 340"/>
        <xdr:cNvSpPr/>
      </xdr:nvSpPr>
      <xdr:spPr>
        <a:xfrm>
          <a:off x="12954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39387</xdr:rowOff>
    </xdr:from>
    <xdr:ext cx="762000" cy="259045"/>
    <xdr:sp macro="" textlink="">
      <xdr:nvSpPr>
        <xdr:cNvPr id="342" name="テキスト ボックス 341"/>
        <xdr:cNvSpPr txBox="1"/>
      </xdr:nvSpPr>
      <xdr:spPr>
        <a:xfrm>
          <a:off x="12623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比率は増加したものの，類似団体平均を</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ポイント下回っている。前年度から元金償還金</a:t>
          </a:r>
          <a:r>
            <a:rPr kumimoji="1" lang="en-US" altLang="ja-JP" sz="1300">
              <a:latin typeface="ＭＳ Ｐゴシック" panose="020B0600070205080204" pitchFamily="50" charset="-128"/>
              <a:ea typeface="ＭＳ Ｐゴシック" panose="020B0600070205080204" pitchFamily="50" charset="-128"/>
            </a:rPr>
            <a:t>132</a:t>
          </a:r>
          <a:r>
            <a:rPr kumimoji="1" lang="ja-JP" altLang="en-US" sz="1300">
              <a:latin typeface="ＭＳ Ｐゴシック" panose="020B0600070205080204" pitchFamily="50" charset="-128"/>
              <a:ea typeface="ＭＳ Ｐゴシック" panose="020B0600070205080204" pitchFamily="50" charset="-128"/>
            </a:rPr>
            <a:t>百万円の増，利子償還金</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百万円の減により地方債残高（償還終了</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件・償還開始</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件）は</a:t>
          </a:r>
          <a:r>
            <a:rPr kumimoji="1" lang="en-US" altLang="ja-JP" sz="1300">
              <a:latin typeface="ＭＳ Ｐゴシック" panose="020B0600070205080204" pitchFamily="50" charset="-128"/>
              <a:ea typeface="ＭＳ Ｐゴシック" panose="020B0600070205080204" pitchFamily="50" charset="-128"/>
            </a:rPr>
            <a:t>770</a:t>
          </a:r>
          <a:r>
            <a:rPr kumimoji="1" lang="ja-JP" altLang="en-US" sz="1300">
              <a:latin typeface="ＭＳ Ｐゴシック" panose="020B0600070205080204" pitchFamily="50" charset="-128"/>
              <a:ea typeface="ＭＳ Ｐゴシック" panose="020B0600070205080204" pitchFamily="50" charset="-128"/>
            </a:rPr>
            <a:t>百万円減少した。</a:t>
          </a:r>
        </a:p>
        <a:p>
          <a:r>
            <a:rPr kumimoji="1" lang="ja-JP" altLang="en-US" sz="1300">
              <a:latin typeface="ＭＳ Ｐゴシック" panose="020B0600070205080204" pitchFamily="50" charset="-128"/>
              <a:ea typeface="ＭＳ Ｐゴシック" panose="020B0600070205080204" pitchFamily="50" charset="-128"/>
            </a:rPr>
            <a:t>今後も老朽化した公共施設等の整備に伴い，比率が上昇することが予想されるため，財政計画に基づき，健全な財政運営に努める。</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7" name="直線コネクタ 35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8" name="テキスト ボックス 35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9" name="直線コネクタ 35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0" name="テキスト ボックス 35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1" name="直線コネクタ 36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2" name="テキスト ボックス 36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3" name="直線コネクタ 36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4" name="テキスト ボックス 36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26416</xdr:rowOff>
    </xdr:from>
    <xdr:to>
      <xdr:col>24</xdr:col>
      <xdr:colOff>25400</xdr:colOff>
      <xdr:row>80</xdr:row>
      <xdr:rowOff>40132</xdr:rowOff>
    </xdr:to>
    <xdr:cxnSp macro="">
      <xdr:nvCxnSpPr>
        <xdr:cNvPr id="367" name="直線コネクタ 366"/>
        <xdr:cNvCxnSpPr/>
      </xdr:nvCxnSpPr>
      <xdr:spPr>
        <a:xfrm flipV="1">
          <a:off x="4826000" y="12713716"/>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12209</xdr:rowOff>
    </xdr:from>
    <xdr:ext cx="762000" cy="259045"/>
    <xdr:sp macro="" textlink="">
      <xdr:nvSpPr>
        <xdr:cNvPr id="368" name="公債費最小値テキスト"/>
        <xdr:cNvSpPr txBox="1"/>
      </xdr:nvSpPr>
      <xdr:spPr>
        <a:xfrm>
          <a:off x="4914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40132</xdr:rowOff>
    </xdr:from>
    <xdr:to>
      <xdr:col>24</xdr:col>
      <xdr:colOff>114300</xdr:colOff>
      <xdr:row>80</xdr:row>
      <xdr:rowOff>40132</xdr:rowOff>
    </xdr:to>
    <xdr:cxnSp macro="">
      <xdr:nvCxnSpPr>
        <xdr:cNvPr id="369" name="直線コネクタ 368"/>
        <xdr:cNvCxnSpPr/>
      </xdr:nvCxnSpPr>
      <xdr:spPr>
        <a:xfrm>
          <a:off x="4737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112793</xdr:rowOff>
    </xdr:from>
    <xdr:ext cx="762000" cy="259045"/>
    <xdr:sp macro="" textlink="">
      <xdr:nvSpPr>
        <xdr:cNvPr id="370" name="公債費最大値テキスト"/>
        <xdr:cNvSpPr txBox="1"/>
      </xdr:nvSpPr>
      <xdr:spPr>
        <a:xfrm>
          <a:off x="4914900" y="1245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26416</xdr:rowOff>
    </xdr:from>
    <xdr:to>
      <xdr:col>24</xdr:col>
      <xdr:colOff>114300</xdr:colOff>
      <xdr:row>74</xdr:row>
      <xdr:rowOff>26416</xdr:rowOff>
    </xdr:to>
    <xdr:cxnSp macro="">
      <xdr:nvCxnSpPr>
        <xdr:cNvPr id="371" name="直線コネクタ 370"/>
        <xdr:cNvCxnSpPr/>
      </xdr:nvCxnSpPr>
      <xdr:spPr>
        <a:xfrm>
          <a:off x="4737100" y="1271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8128</xdr:rowOff>
    </xdr:from>
    <xdr:to>
      <xdr:col>24</xdr:col>
      <xdr:colOff>25400</xdr:colOff>
      <xdr:row>78</xdr:row>
      <xdr:rowOff>26415</xdr:rowOff>
    </xdr:to>
    <xdr:cxnSp macro="">
      <xdr:nvCxnSpPr>
        <xdr:cNvPr id="372" name="直線コネクタ 371"/>
        <xdr:cNvCxnSpPr/>
      </xdr:nvCxnSpPr>
      <xdr:spPr>
        <a:xfrm>
          <a:off x="3987800" y="13381228"/>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155719</xdr:rowOff>
    </xdr:from>
    <xdr:ext cx="762000" cy="259045"/>
    <xdr:sp macro="" textlink="">
      <xdr:nvSpPr>
        <xdr:cNvPr id="373" name="公債費平均値テキスト"/>
        <xdr:cNvSpPr txBox="1"/>
      </xdr:nvSpPr>
      <xdr:spPr>
        <a:xfrm>
          <a:off x="4914900" y="133573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12192</xdr:rowOff>
    </xdr:from>
    <xdr:to>
      <xdr:col>24</xdr:col>
      <xdr:colOff>76200</xdr:colOff>
      <xdr:row>78</xdr:row>
      <xdr:rowOff>113792</xdr:rowOff>
    </xdr:to>
    <xdr:sp macro="" textlink="">
      <xdr:nvSpPr>
        <xdr:cNvPr id="374" name="フローチャート: 判断 373"/>
        <xdr:cNvSpPr/>
      </xdr:nvSpPr>
      <xdr:spPr>
        <a:xfrm>
          <a:off x="47752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8128</xdr:rowOff>
    </xdr:from>
    <xdr:to>
      <xdr:col>19</xdr:col>
      <xdr:colOff>187325</xdr:colOff>
      <xdr:row>78</xdr:row>
      <xdr:rowOff>35561</xdr:rowOff>
    </xdr:to>
    <xdr:cxnSp macro="">
      <xdr:nvCxnSpPr>
        <xdr:cNvPr id="375" name="直線コネクタ 374"/>
        <xdr:cNvCxnSpPr/>
      </xdr:nvCxnSpPr>
      <xdr:spPr>
        <a:xfrm flipV="1">
          <a:off x="3098800" y="13381228"/>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21337</xdr:rowOff>
    </xdr:from>
    <xdr:to>
      <xdr:col>20</xdr:col>
      <xdr:colOff>38100</xdr:colOff>
      <xdr:row>78</xdr:row>
      <xdr:rowOff>122937</xdr:rowOff>
    </xdr:to>
    <xdr:sp macro="" textlink="">
      <xdr:nvSpPr>
        <xdr:cNvPr id="376" name="フローチャート: 判断 375"/>
        <xdr:cNvSpPr/>
      </xdr:nvSpPr>
      <xdr:spPr>
        <a:xfrm>
          <a:off x="3937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107714</xdr:rowOff>
    </xdr:from>
    <xdr:ext cx="736600" cy="259045"/>
    <xdr:sp macro="" textlink="">
      <xdr:nvSpPr>
        <xdr:cNvPr id="377" name="テキスト ボックス 376"/>
        <xdr:cNvSpPr txBox="1"/>
      </xdr:nvSpPr>
      <xdr:spPr>
        <a:xfrm>
          <a:off x="3606800" y="1348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35561</xdr:rowOff>
    </xdr:from>
    <xdr:to>
      <xdr:col>15</xdr:col>
      <xdr:colOff>98425</xdr:colOff>
      <xdr:row>78</xdr:row>
      <xdr:rowOff>44704</xdr:rowOff>
    </xdr:to>
    <xdr:cxnSp macro="">
      <xdr:nvCxnSpPr>
        <xdr:cNvPr id="378" name="直線コネクタ 377"/>
        <xdr:cNvCxnSpPr/>
      </xdr:nvCxnSpPr>
      <xdr:spPr>
        <a:xfrm flipV="1">
          <a:off x="2209800" y="13408661"/>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16763</xdr:rowOff>
    </xdr:from>
    <xdr:to>
      <xdr:col>15</xdr:col>
      <xdr:colOff>149225</xdr:colOff>
      <xdr:row>78</xdr:row>
      <xdr:rowOff>118363</xdr:rowOff>
    </xdr:to>
    <xdr:sp macro="" textlink="">
      <xdr:nvSpPr>
        <xdr:cNvPr id="379" name="フローチャート: 判断 378"/>
        <xdr:cNvSpPr/>
      </xdr:nvSpPr>
      <xdr:spPr>
        <a:xfrm>
          <a:off x="3048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103140</xdr:rowOff>
    </xdr:from>
    <xdr:ext cx="762000" cy="259045"/>
    <xdr:sp macro="" textlink="">
      <xdr:nvSpPr>
        <xdr:cNvPr id="380" name="テキスト ボックス 379"/>
        <xdr:cNvSpPr txBox="1"/>
      </xdr:nvSpPr>
      <xdr:spPr>
        <a:xfrm>
          <a:off x="2717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44704</xdr:rowOff>
    </xdr:from>
    <xdr:to>
      <xdr:col>11</xdr:col>
      <xdr:colOff>9525</xdr:colOff>
      <xdr:row>78</xdr:row>
      <xdr:rowOff>49276</xdr:rowOff>
    </xdr:to>
    <xdr:cxnSp macro="">
      <xdr:nvCxnSpPr>
        <xdr:cNvPr id="381" name="直線コネクタ 380"/>
        <xdr:cNvCxnSpPr/>
      </xdr:nvCxnSpPr>
      <xdr:spPr>
        <a:xfrm flipV="1">
          <a:off x="1320800" y="134178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16763</xdr:rowOff>
    </xdr:from>
    <xdr:to>
      <xdr:col>11</xdr:col>
      <xdr:colOff>60325</xdr:colOff>
      <xdr:row>78</xdr:row>
      <xdr:rowOff>118363</xdr:rowOff>
    </xdr:to>
    <xdr:sp macro="" textlink="">
      <xdr:nvSpPr>
        <xdr:cNvPr id="382" name="フローチャート: 判断 381"/>
        <xdr:cNvSpPr/>
      </xdr:nvSpPr>
      <xdr:spPr>
        <a:xfrm>
          <a:off x="2159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103140</xdr:rowOff>
    </xdr:from>
    <xdr:ext cx="762000" cy="259045"/>
    <xdr:sp macro="" textlink="">
      <xdr:nvSpPr>
        <xdr:cNvPr id="383" name="テキスト ボックス 382"/>
        <xdr:cNvSpPr txBox="1"/>
      </xdr:nvSpPr>
      <xdr:spPr>
        <a:xfrm>
          <a:off x="1828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7620</xdr:rowOff>
    </xdr:from>
    <xdr:to>
      <xdr:col>6</xdr:col>
      <xdr:colOff>171450</xdr:colOff>
      <xdr:row>78</xdr:row>
      <xdr:rowOff>109220</xdr:rowOff>
    </xdr:to>
    <xdr:sp macro="" textlink="">
      <xdr:nvSpPr>
        <xdr:cNvPr id="384" name="フローチャート: 判断 383"/>
        <xdr:cNvSpPr/>
      </xdr:nvSpPr>
      <xdr:spPr>
        <a:xfrm>
          <a:off x="1270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93997</xdr:rowOff>
    </xdr:from>
    <xdr:ext cx="762000" cy="259045"/>
    <xdr:sp macro="" textlink="">
      <xdr:nvSpPr>
        <xdr:cNvPr id="385" name="テキスト ボックス 384"/>
        <xdr:cNvSpPr txBox="1"/>
      </xdr:nvSpPr>
      <xdr:spPr>
        <a:xfrm>
          <a:off x="939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147065</xdr:rowOff>
    </xdr:from>
    <xdr:to>
      <xdr:col>24</xdr:col>
      <xdr:colOff>76200</xdr:colOff>
      <xdr:row>78</xdr:row>
      <xdr:rowOff>77215</xdr:rowOff>
    </xdr:to>
    <xdr:sp macro="" textlink="">
      <xdr:nvSpPr>
        <xdr:cNvPr id="391" name="楕円 390"/>
        <xdr:cNvSpPr/>
      </xdr:nvSpPr>
      <xdr:spPr>
        <a:xfrm>
          <a:off x="47752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163592</xdr:rowOff>
    </xdr:from>
    <xdr:ext cx="762000" cy="259045"/>
    <xdr:sp macro="" textlink="">
      <xdr:nvSpPr>
        <xdr:cNvPr id="392" name="公債費該当値テキスト"/>
        <xdr:cNvSpPr txBox="1"/>
      </xdr:nvSpPr>
      <xdr:spPr>
        <a:xfrm>
          <a:off x="4914900" y="13193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128778</xdr:rowOff>
    </xdr:from>
    <xdr:to>
      <xdr:col>20</xdr:col>
      <xdr:colOff>38100</xdr:colOff>
      <xdr:row>78</xdr:row>
      <xdr:rowOff>58928</xdr:rowOff>
    </xdr:to>
    <xdr:sp macro="" textlink="">
      <xdr:nvSpPr>
        <xdr:cNvPr id="393" name="楕円 392"/>
        <xdr:cNvSpPr/>
      </xdr:nvSpPr>
      <xdr:spPr>
        <a:xfrm>
          <a:off x="3937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69105</xdr:rowOff>
    </xdr:from>
    <xdr:ext cx="736600" cy="259045"/>
    <xdr:sp macro="" textlink="">
      <xdr:nvSpPr>
        <xdr:cNvPr id="394" name="テキスト ボックス 393"/>
        <xdr:cNvSpPr txBox="1"/>
      </xdr:nvSpPr>
      <xdr:spPr>
        <a:xfrm>
          <a:off x="3606800" y="13099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156211</xdr:rowOff>
    </xdr:from>
    <xdr:to>
      <xdr:col>15</xdr:col>
      <xdr:colOff>149225</xdr:colOff>
      <xdr:row>78</xdr:row>
      <xdr:rowOff>86361</xdr:rowOff>
    </xdr:to>
    <xdr:sp macro="" textlink="">
      <xdr:nvSpPr>
        <xdr:cNvPr id="395" name="楕円 394"/>
        <xdr:cNvSpPr/>
      </xdr:nvSpPr>
      <xdr:spPr>
        <a:xfrm>
          <a:off x="3048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96538</xdr:rowOff>
    </xdr:from>
    <xdr:ext cx="762000" cy="259045"/>
    <xdr:sp macro="" textlink="">
      <xdr:nvSpPr>
        <xdr:cNvPr id="396" name="テキスト ボックス 395"/>
        <xdr:cNvSpPr txBox="1"/>
      </xdr:nvSpPr>
      <xdr:spPr>
        <a:xfrm>
          <a:off x="2717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165354</xdr:rowOff>
    </xdr:from>
    <xdr:to>
      <xdr:col>11</xdr:col>
      <xdr:colOff>60325</xdr:colOff>
      <xdr:row>78</xdr:row>
      <xdr:rowOff>95504</xdr:rowOff>
    </xdr:to>
    <xdr:sp macro="" textlink="">
      <xdr:nvSpPr>
        <xdr:cNvPr id="397" name="楕円 396"/>
        <xdr:cNvSpPr/>
      </xdr:nvSpPr>
      <xdr:spPr>
        <a:xfrm>
          <a:off x="2159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105681</xdr:rowOff>
    </xdr:from>
    <xdr:ext cx="762000" cy="259045"/>
    <xdr:sp macro="" textlink="">
      <xdr:nvSpPr>
        <xdr:cNvPr id="398" name="テキスト ボックス 397"/>
        <xdr:cNvSpPr txBox="1"/>
      </xdr:nvSpPr>
      <xdr:spPr>
        <a:xfrm>
          <a:off x="1828800" y="13135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169926</xdr:rowOff>
    </xdr:from>
    <xdr:to>
      <xdr:col>6</xdr:col>
      <xdr:colOff>171450</xdr:colOff>
      <xdr:row>78</xdr:row>
      <xdr:rowOff>100076</xdr:rowOff>
    </xdr:to>
    <xdr:sp macro="" textlink="">
      <xdr:nvSpPr>
        <xdr:cNvPr id="399" name="楕円 398"/>
        <xdr:cNvSpPr/>
      </xdr:nvSpPr>
      <xdr:spPr>
        <a:xfrm>
          <a:off x="1270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110253</xdr:rowOff>
    </xdr:from>
    <xdr:ext cx="762000" cy="259045"/>
    <xdr:sp macro="" textlink="">
      <xdr:nvSpPr>
        <xdr:cNvPr id="400" name="テキスト ボックス 399"/>
        <xdr:cNvSpPr txBox="1"/>
      </xdr:nvSpPr>
      <xdr:spPr>
        <a:xfrm>
          <a:off x="939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ポイント減少したが，人件費や扶助費等の義務的経費の割合が高いことで類似団体平均を上回っている。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今後は，さらなる行財政改革の取組みを通じて経常経費の削減を図り，財政の健全化に努める。</a:t>
          </a: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5" name="直線コネクタ 41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6" name="テキスト ボックス 41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7" name="直線コネクタ 41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8" name="テキスト ボックス 41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9" name="直線コネクタ 41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0" name="テキスト ボックス 41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1" name="直線コネクタ 42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2" name="テキスト ボックス 42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3" name="直線コネクタ 42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4" name="テキスト ボックス 42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130810</xdr:rowOff>
    </xdr:from>
    <xdr:to>
      <xdr:col>82</xdr:col>
      <xdr:colOff>107950</xdr:colOff>
      <xdr:row>81</xdr:row>
      <xdr:rowOff>107950</xdr:rowOff>
    </xdr:to>
    <xdr:cxnSp macro="">
      <xdr:nvCxnSpPr>
        <xdr:cNvPr id="428" name="直線コネクタ 427"/>
        <xdr:cNvCxnSpPr/>
      </xdr:nvCxnSpPr>
      <xdr:spPr>
        <a:xfrm flipV="1">
          <a:off x="16510000" y="126466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80027</xdr:rowOff>
    </xdr:from>
    <xdr:ext cx="762000" cy="259045"/>
    <xdr:sp macro="" textlink="">
      <xdr:nvSpPr>
        <xdr:cNvPr id="429" name="公債費以外最小値テキスト"/>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107950</xdr:rowOff>
    </xdr:from>
    <xdr:to>
      <xdr:col>82</xdr:col>
      <xdr:colOff>196850</xdr:colOff>
      <xdr:row>81</xdr:row>
      <xdr:rowOff>107950</xdr:rowOff>
    </xdr:to>
    <xdr:cxnSp macro="">
      <xdr:nvCxnSpPr>
        <xdr:cNvPr id="430" name="直線コネクタ 429"/>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45737</xdr:rowOff>
    </xdr:from>
    <xdr:ext cx="762000" cy="259045"/>
    <xdr:sp macro="" textlink="">
      <xdr:nvSpPr>
        <xdr:cNvPr id="431" name="公債費以外最大値テキスト"/>
        <xdr:cNvSpPr txBox="1"/>
      </xdr:nvSpPr>
      <xdr:spPr>
        <a:xfrm>
          <a:off x="16598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130810</xdr:rowOff>
    </xdr:from>
    <xdr:to>
      <xdr:col>82</xdr:col>
      <xdr:colOff>196850</xdr:colOff>
      <xdr:row>73</xdr:row>
      <xdr:rowOff>130810</xdr:rowOff>
    </xdr:to>
    <xdr:cxnSp macro="">
      <xdr:nvCxnSpPr>
        <xdr:cNvPr id="432" name="直線コネクタ 431"/>
        <xdr:cNvCxnSpPr/>
      </xdr:nvCxnSpPr>
      <xdr:spPr>
        <a:xfrm>
          <a:off x="16421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146050</xdr:rowOff>
    </xdr:from>
    <xdr:to>
      <xdr:col>82</xdr:col>
      <xdr:colOff>107950</xdr:colOff>
      <xdr:row>78</xdr:row>
      <xdr:rowOff>81280</xdr:rowOff>
    </xdr:to>
    <xdr:cxnSp macro="">
      <xdr:nvCxnSpPr>
        <xdr:cNvPr id="433" name="直線コネクタ 432"/>
        <xdr:cNvCxnSpPr/>
      </xdr:nvCxnSpPr>
      <xdr:spPr>
        <a:xfrm flipV="1">
          <a:off x="15671800" y="1334770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31767</xdr:rowOff>
    </xdr:from>
    <xdr:ext cx="762000" cy="259045"/>
    <xdr:sp macro="" textlink="">
      <xdr:nvSpPr>
        <xdr:cNvPr id="434" name="公債費以外平均値テキスト"/>
        <xdr:cNvSpPr txBox="1"/>
      </xdr:nvSpPr>
      <xdr:spPr>
        <a:xfrm>
          <a:off x="16598900" y="12890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15239</xdr:rowOff>
    </xdr:from>
    <xdr:to>
      <xdr:col>82</xdr:col>
      <xdr:colOff>158750</xdr:colOff>
      <xdr:row>76</xdr:row>
      <xdr:rowOff>116839</xdr:rowOff>
    </xdr:to>
    <xdr:sp macro="" textlink="">
      <xdr:nvSpPr>
        <xdr:cNvPr id="435" name="フローチャート: 判断 434"/>
        <xdr:cNvSpPr/>
      </xdr:nvSpPr>
      <xdr:spPr>
        <a:xfrm>
          <a:off x="164592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35561</xdr:rowOff>
    </xdr:from>
    <xdr:to>
      <xdr:col>78</xdr:col>
      <xdr:colOff>69850</xdr:colOff>
      <xdr:row>78</xdr:row>
      <xdr:rowOff>81280</xdr:rowOff>
    </xdr:to>
    <xdr:cxnSp macro="">
      <xdr:nvCxnSpPr>
        <xdr:cNvPr id="436" name="直線コネクタ 435"/>
        <xdr:cNvCxnSpPr/>
      </xdr:nvCxnSpPr>
      <xdr:spPr>
        <a:xfrm>
          <a:off x="14782800" y="134086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83820</xdr:rowOff>
    </xdr:from>
    <xdr:to>
      <xdr:col>78</xdr:col>
      <xdr:colOff>120650</xdr:colOff>
      <xdr:row>77</xdr:row>
      <xdr:rowOff>13970</xdr:rowOff>
    </xdr:to>
    <xdr:sp macro="" textlink="">
      <xdr:nvSpPr>
        <xdr:cNvPr id="437" name="フローチャート: 判断 436"/>
        <xdr:cNvSpPr/>
      </xdr:nvSpPr>
      <xdr:spPr>
        <a:xfrm>
          <a:off x="15621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24147</xdr:rowOff>
    </xdr:from>
    <xdr:ext cx="736600" cy="259045"/>
    <xdr:sp macro="" textlink="">
      <xdr:nvSpPr>
        <xdr:cNvPr id="438" name="テキスト ボックス 437"/>
        <xdr:cNvSpPr txBox="1"/>
      </xdr:nvSpPr>
      <xdr:spPr>
        <a:xfrm>
          <a:off x="15290800" y="1288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168911</xdr:rowOff>
    </xdr:from>
    <xdr:to>
      <xdr:col>73</xdr:col>
      <xdr:colOff>180975</xdr:colOff>
      <xdr:row>78</xdr:row>
      <xdr:rowOff>35561</xdr:rowOff>
    </xdr:to>
    <xdr:cxnSp macro="">
      <xdr:nvCxnSpPr>
        <xdr:cNvPr id="439" name="直線コネクタ 438"/>
        <xdr:cNvCxnSpPr/>
      </xdr:nvCxnSpPr>
      <xdr:spPr>
        <a:xfrm>
          <a:off x="13893800" y="133705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38100</xdr:rowOff>
    </xdr:from>
    <xdr:to>
      <xdr:col>74</xdr:col>
      <xdr:colOff>31750</xdr:colOff>
      <xdr:row>76</xdr:row>
      <xdr:rowOff>139700</xdr:rowOff>
    </xdr:to>
    <xdr:sp macro="" textlink="">
      <xdr:nvSpPr>
        <xdr:cNvPr id="440" name="フローチャート: 判断 439"/>
        <xdr:cNvSpPr/>
      </xdr:nvSpPr>
      <xdr:spPr>
        <a:xfrm>
          <a:off x="14732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149877</xdr:rowOff>
    </xdr:from>
    <xdr:ext cx="762000" cy="259045"/>
    <xdr:sp macro="" textlink="">
      <xdr:nvSpPr>
        <xdr:cNvPr id="441" name="テキスト ボックス 440"/>
        <xdr:cNvSpPr txBox="1"/>
      </xdr:nvSpPr>
      <xdr:spPr>
        <a:xfrm>
          <a:off x="14401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168911</xdr:rowOff>
    </xdr:from>
    <xdr:to>
      <xdr:col>69</xdr:col>
      <xdr:colOff>92075</xdr:colOff>
      <xdr:row>78</xdr:row>
      <xdr:rowOff>20320</xdr:rowOff>
    </xdr:to>
    <xdr:cxnSp macro="">
      <xdr:nvCxnSpPr>
        <xdr:cNvPr id="442" name="直線コネクタ 441"/>
        <xdr:cNvCxnSpPr/>
      </xdr:nvCxnSpPr>
      <xdr:spPr>
        <a:xfrm flipV="1">
          <a:off x="13004800" y="133705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102870</xdr:rowOff>
    </xdr:from>
    <xdr:to>
      <xdr:col>69</xdr:col>
      <xdr:colOff>142875</xdr:colOff>
      <xdr:row>76</xdr:row>
      <xdr:rowOff>33020</xdr:rowOff>
    </xdr:to>
    <xdr:sp macro="" textlink="">
      <xdr:nvSpPr>
        <xdr:cNvPr id="443" name="フローチャート: 判断 442"/>
        <xdr:cNvSpPr/>
      </xdr:nvSpPr>
      <xdr:spPr>
        <a:xfrm>
          <a:off x="13843000" y="1296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43197</xdr:rowOff>
    </xdr:from>
    <xdr:ext cx="762000" cy="259045"/>
    <xdr:sp macro="" textlink="">
      <xdr:nvSpPr>
        <xdr:cNvPr id="444" name="テキスト ボックス 443"/>
        <xdr:cNvSpPr txBox="1"/>
      </xdr:nvSpPr>
      <xdr:spPr>
        <a:xfrm>
          <a:off x="13512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11430</xdr:rowOff>
    </xdr:from>
    <xdr:to>
      <xdr:col>65</xdr:col>
      <xdr:colOff>53975</xdr:colOff>
      <xdr:row>75</xdr:row>
      <xdr:rowOff>113030</xdr:rowOff>
    </xdr:to>
    <xdr:sp macro="" textlink="">
      <xdr:nvSpPr>
        <xdr:cNvPr id="445" name="フローチャート: 判断 444"/>
        <xdr:cNvSpPr/>
      </xdr:nvSpPr>
      <xdr:spPr>
        <a:xfrm>
          <a:off x="12954000" y="1287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123207</xdr:rowOff>
    </xdr:from>
    <xdr:ext cx="762000" cy="259045"/>
    <xdr:sp macro="" textlink="">
      <xdr:nvSpPr>
        <xdr:cNvPr id="446" name="テキスト ボックス 445"/>
        <xdr:cNvSpPr txBox="1"/>
      </xdr:nvSpPr>
      <xdr:spPr>
        <a:xfrm>
          <a:off x="12623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95250</xdr:rowOff>
    </xdr:from>
    <xdr:to>
      <xdr:col>82</xdr:col>
      <xdr:colOff>158750</xdr:colOff>
      <xdr:row>78</xdr:row>
      <xdr:rowOff>25400</xdr:rowOff>
    </xdr:to>
    <xdr:sp macro="" textlink="">
      <xdr:nvSpPr>
        <xdr:cNvPr id="452" name="楕円 451"/>
        <xdr:cNvSpPr/>
      </xdr:nvSpPr>
      <xdr:spPr>
        <a:xfrm>
          <a:off x="164592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67327</xdr:rowOff>
    </xdr:from>
    <xdr:ext cx="762000" cy="259045"/>
    <xdr:sp macro="" textlink="">
      <xdr:nvSpPr>
        <xdr:cNvPr id="453" name="公債費以外該当値テキスト"/>
        <xdr:cNvSpPr txBox="1"/>
      </xdr:nvSpPr>
      <xdr:spPr>
        <a:xfrm>
          <a:off x="165989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30480</xdr:rowOff>
    </xdr:from>
    <xdr:to>
      <xdr:col>78</xdr:col>
      <xdr:colOff>120650</xdr:colOff>
      <xdr:row>78</xdr:row>
      <xdr:rowOff>132080</xdr:rowOff>
    </xdr:to>
    <xdr:sp macro="" textlink="">
      <xdr:nvSpPr>
        <xdr:cNvPr id="454" name="楕円 453"/>
        <xdr:cNvSpPr/>
      </xdr:nvSpPr>
      <xdr:spPr>
        <a:xfrm>
          <a:off x="15621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116857</xdr:rowOff>
    </xdr:from>
    <xdr:ext cx="736600" cy="259045"/>
    <xdr:sp macro="" textlink="">
      <xdr:nvSpPr>
        <xdr:cNvPr id="455" name="テキスト ボックス 454"/>
        <xdr:cNvSpPr txBox="1"/>
      </xdr:nvSpPr>
      <xdr:spPr>
        <a:xfrm>
          <a:off x="15290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156211</xdr:rowOff>
    </xdr:from>
    <xdr:to>
      <xdr:col>74</xdr:col>
      <xdr:colOff>31750</xdr:colOff>
      <xdr:row>78</xdr:row>
      <xdr:rowOff>86361</xdr:rowOff>
    </xdr:to>
    <xdr:sp macro="" textlink="">
      <xdr:nvSpPr>
        <xdr:cNvPr id="456" name="楕円 455"/>
        <xdr:cNvSpPr/>
      </xdr:nvSpPr>
      <xdr:spPr>
        <a:xfrm>
          <a:off x="14732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71138</xdr:rowOff>
    </xdr:from>
    <xdr:ext cx="762000" cy="259045"/>
    <xdr:sp macro="" textlink="">
      <xdr:nvSpPr>
        <xdr:cNvPr id="457" name="テキスト ボックス 456"/>
        <xdr:cNvSpPr txBox="1"/>
      </xdr:nvSpPr>
      <xdr:spPr>
        <a:xfrm>
          <a:off x="14401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118111</xdr:rowOff>
    </xdr:from>
    <xdr:to>
      <xdr:col>69</xdr:col>
      <xdr:colOff>142875</xdr:colOff>
      <xdr:row>78</xdr:row>
      <xdr:rowOff>48261</xdr:rowOff>
    </xdr:to>
    <xdr:sp macro="" textlink="">
      <xdr:nvSpPr>
        <xdr:cNvPr id="458" name="楕円 457"/>
        <xdr:cNvSpPr/>
      </xdr:nvSpPr>
      <xdr:spPr>
        <a:xfrm>
          <a:off x="13843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33038</xdr:rowOff>
    </xdr:from>
    <xdr:ext cx="762000" cy="259045"/>
    <xdr:sp macro="" textlink="">
      <xdr:nvSpPr>
        <xdr:cNvPr id="459" name="テキスト ボックス 458"/>
        <xdr:cNvSpPr txBox="1"/>
      </xdr:nvSpPr>
      <xdr:spPr>
        <a:xfrm>
          <a:off x="13512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140970</xdr:rowOff>
    </xdr:from>
    <xdr:to>
      <xdr:col>65</xdr:col>
      <xdr:colOff>53975</xdr:colOff>
      <xdr:row>78</xdr:row>
      <xdr:rowOff>71120</xdr:rowOff>
    </xdr:to>
    <xdr:sp macro="" textlink="">
      <xdr:nvSpPr>
        <xdr:cNvPr id="460" name="楕円 459"/>
        <xdr:cNvSpPr/>
      </xdr:nvSpPr>
      <xdr:spPr>
        <a:xfrm>
          <a:off x="12954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55897</xdr:rowOff>
    </xdr:from>
    <xdr:ext cx="762000" cy="259045"/>
    <xdr:sp macro="" textlink="">
      <xdr:nvSpPr>
        <xdr:cNvPr id="461" name="テキスト ボックス 460"/>
        <xdr:cNvSpPr txBox="1"/>
      </xdr:nvSpPr>
      <xdr:spPr>
        <a:xfrm>
          <a:off x="12623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鹿児島県南九州市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121737</xdr:rowOff>
    </xdr:from>
    <xdr:to>
      <xdr:col>29</xdr:col>
      <xdr:colOff>127000</xdr:colOff>
      <xdr:row>20</xdr:row>
      <xdr:rowOff>120496</xdr:rowOff>
    </xdr:to>
    <xdr:cxnSp macro="">
      <xdr:nvCxnSpPr>
        <xdr:cNvPr id="47" name="直線コネクタ 46"/>
        <xdr:cNvCxnSpPr/>
      </xdr:nvCxnSpPr>
      <xdr:spPr bwMode="auto">
        <a:xfrm flipV="1">
          <a:off x="5651500" y="2055312"/>
          <a:ext cx="0" cy="154180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92573</xdr:rowOff>
    </xdr:from>
    <xdr:ext cx="762000" cy="259045"/>
    <xdr:sp macro="" textlink="">
      <xdr:nvSpPr>
        <xdr:cNvPr id="48" name="人口1人当たり決算額の推移最小値テキスト130"/>
        <xdr:cNvSpPr txBox="1"/>
      </xdr:nvSpPr>
      <xdr:spPr>
        <a:xfrm>
          <a:off x="5740400" y="3569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120496</xdr:rowOff>
    </xdr:from>
    <xdr:to>
      <xdr:col>30</xdr:col>
      <xdr:colOff>25400</xdr:colOff>
      <xdr:row>20</xdr:row>
      <xdr:rowOff>120496</xdr:rowOff>
    </xdr:to>
    <xdr:cxnSp macro="">
      <xdr:nvCxnSpPr>
        <xdr:cNvPr id="49" name="直線コネクタ 48"/>
        <xdr:cNvCxnSpPr/>
      </xdr:nvCxnSpPr>
      <xdr:spPr bwMode="auto">
        <a:xfrm>
          <a:off x="5562600" y="35971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36664</xdr:rowOff>
    </xdr:from>
    <xdr:ext cx="762000" cy="259045"/>
    <xdr:sp macro="" textlink="">
      <xdr:nvSpPr>
        <xdr:cNvPr id="50" name="人口1人当たり決算額の推移最大値テキスト130"/>
        <xdr:cNvSpPr txBox="1"/>
      </xdr:nvSpPr>
      <xdr:spPr>
        <a:xfrm>
          <a:off x="5740400" y="179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121737</xdr:rowOff>
    </xdr:from>
    <xdr:to>
      <xdr:col>30</xdr:col>
      <xdr:colOff>25400</xdr:colOff>
      <xdr:row>11</xdr:row>
      <xdr:rowOff>121737</xdr:rowOff>
    </xdr:to>
    <xdr:cxnSp macro="">
      <xdr:nvCxnSpPr>
        <xdr:cNvPr id="51" name="直線コネクタ 50"/>
        <xdr:cNvCxnSpPr/>
      </xdr:nvCxnSpPr>
      <xdr:spPr bwMode="auto">
        <a:xfrm>
          <a:off x="5562600" y="20553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169302</xdr:rowOff>
    </xdr:from>
    <xdr:to>
      <xdr:col>29</xdr:col>
      <xdr:colOff>127000</xdr:colOff>
      <xdr:row>15</xdr:row>
      <xdr:rowOff>13707</xdr:rowOff>
    </xdr:to>
    <xdr:cxnSp macro="">
      <xdr:nvCxnSpPr>
        <xdr:cNvPr id="52" name="直線コネクタ 51"/>
        <xdr:cNvCxnSpPr/>
      </xdr:nvCxnSpPr>
      <xdr:spPr bwMode="auto">
        <a:xfrm flipV="1">
          <a:off x="5003800" y="2617227"/>
          <a:ext cx="647700" cy="158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38572</xdr:rowOff>
    </xdr:from>
    <xdr:ext cx="762000" cy="259045"/>
    <xdr:sp macro="" textlink="">
      <xdr:nvSpPr>
        <xdr:cNvPr id="53" name="人口1人当たり決算額の推移平均値テキスト130"/>
        <xdr:cNvSpPr txBox="1"/>
      </xdr:nvSpPr>
      <xdr:spPr>
        <a:xfrm>
          <a:off x="5740400" y="2829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66495</xdr:rowOff>
    </xdr:from>
    <xdr:to>
      <xdr:col>29</xdr:col>
      <xdr:colOff>177800</xdr:colOff>
      <xdr:row>16</xdr:row>
      <xdr:rowOff>168095</xdr:rowOff>
    </xdr:to>
    <xdr:sp macro="" textlink="">
      <xdr:nvSpPr>
        <xdr:cNvPr id="54" name="フローチャート: 判断 53"/>
        <xdr:cNvSpPr/>
      </xdr:nvSpPr>
      <xdr:spPr bwMode="auto">
        <a:xfrm>
          <a:off x="5600700" y="28573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13707</xdr:rowOff>
    </xdr:from>
    <xdr:to>
      <xdr:col>26</xdr:col>
      <xdr:colOff>50800</xdr:colOff>
      <xdr:row>15</xdr:row>
      <xdr:rowOff>24941</xdr:rowOff>
    </xdr:to>
    <xdr:cxnSp macro="">
      <xdr:nvCxnSpPr>
        <xdr:cNvPr id="55" name="直線コネクタ 54"/>
        <xdr:cNvCxnSpPr/>
      </xdr:nvCxnSpPr>
      <xdr:spPr bwMode="auto">
        <a:xfrm flipV="1">
          <a:off x="4305300" y="2633082"/>
          <a:ext cx="698500" cy="112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93013</xdr:rowOff>
    </xdr:from>
    <xdr:to>
      <xdr:col>26</xdr:col>
      <xdr:colOff>101600</xdr:colOff>
      <xdr:row>17</xdr:row>
      <xdr:rowOff>23163</xdr:rowOff>
    </xdr:to>
    <xdr:sp macro="" textlink="">
      <xdr:nvSpPr>
        <xdr:cNvPr id="56" name="フローチャート: 判断 55"/>
        <xdr:cNvSpPr/>
      </xdr:nvSpPr>
      <xdr:spPr bwMode="auto">
        <a:xfrm>
          <a:off x="4953000" y="2883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7940</xdr:rowOff>
    </xdr:from>
    <xdr:ext cx="736600" cy="259045"/>
    <xdr:sp macro="" textlink="">
      <xdr:nvSpPr>
        <xdr:cNvPr id="57" name="テキスト ボックス 56"/>
        <xdr:cNvSpPr txBox="1"/>
      </xdr:nvSpPr>
      <xdr:spPr>
        <a:xfrm>
          <a:off x="4622800" y="2970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24941</xdr:rowOff>
    </xdr:from>
    <xdr:to>
      <xdr:col>22</xdr:col>
      <xdr:colOff>114300</xdr:colOff>
      <xdr:row>15</xdr:row>
      <xdr:rowOff>34167</xdr:rowOff>
    </xdr:to>
    <xdr:cxnSp macro="">
      <xdr:nvCxnSpPr>
        <xdr:cNvPr id="58" name="直線コネクタ 57"/>
        <xdr:cNvCxnSpPr/>
      </xdr:nvCxnSpPr>
      <xdr:spPr bwMode="auto">
        <a:xfrm flipV="1">
          <a:off x="3606800" y="2644316"/>
          <a:ext cx="698500" cy="92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155160</xdr:rowOff>
    </xdr:from>
    <xdr:to>
      <xdr:col>22</xdr:col>
      <xdr:colOff>165100</xdr:colOff>
      <xdr:row>17</xdr:row>
      <xdr:rowOff>85310</xdr:rowOff>
    </xdr:to>
    <xdr:sp macro="" textlink="">
      <xdr:nvSpPr>
        <xdr:cNvPr id="59" name="フローチャート: 判断 58"/>
        <xdr:cNvSpPr/>
      </xdr:nvSpPr>
      <xdr:spPr bwMode="auto">
        <a:xfrm>
          <a:off x="4254500" y="2945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70087</xdr:rowOff>
    </xdr:from>
    <xdr:ext cx="762000" cy="259045"/>
    <xdr:sp macro="" textlink="">
      <xdr:nvSpPr>
        <xdr:cNvPr id="60" name="テキスト ボックス 59"/>
        <xdr:cNvSpPr txBox="1"/>
      </xdr:nvSpPr>
      <xdr:spPr>
        <a:xfrm>
          <a:off x="3924300" y="303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34167</xdr:rowOff>
    </xdr:from>
    <xdr:to>
      <xdr:col>18</xdr:col>
      <xdr:colOff>177800</xdr:colOff>
      <xdr:row>15</xdr:row>
      <xdr:rowOff>79038</xdr:rowOff>
    </xdr:to>
    <xdr:cxnSp macro="">
      <xdr:nvCxnSpPr>
        <xdr:cNvPr id="61" name="直線コネクタ 60"/>
        <xdr:cNvCxnSpPr/>
      </xdr:nvCxnSpPr>
      <xdr:spPr bwMode="auto">
        <a:xfrm flipV="1">
          <a:off x="2908300" y="2653542"/>
          <a:ext cx="698500" cy="448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6896</xdr:rowOff>
    </xdr:from>
    <xdr:to>
      <xdr:col>19</xdr:col>
      <xdr:colOff>38100</xdr:colOff>
      <xdr:row>17</xdr:row>
      <xdr:rowOff>108496</xdr:rowOff>
    </xdr:to>
    <xdr:sp macro="" textlink="">
      <xdr:nvSpPr>
        <xdr:cNvPr id="62" name="フローチャート: 判断 61"/>
        <xdr:cNvSpPr/>
      </xdr:nvSpPr>
      <xdr:spPr bwMode="auto">
        <a:xfrm>
          <a:off x="3556000" y="29691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93273</xdr:rowOff>
    </xdr:from>
    <xdr:ext cx="762000" cy="259045"/>
    <xdr:sp macro="" textlink="">
      <xdr:nvSpPr>
        <xdr:cNvPr id="63" name="テキスト ボックス 62"/>
        <xdr:cNvSpPr txBox="1"/>
      </xdr:nvSpPr>
      <xdr:spPr>
        <a:xfrm>
          <a:off x="3225800" y="305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1769</xdr:rowOff>
    </xdr:from>
    <xdr:to>
      <xdr:col>15</xdr:col>
      <xdr:colOff>101600</xdr:colOff>
      <xdr:row>17</xdr:row>
      <xdr:rowOff>103369</xdr:rowOff>
    </xdr:to>
    <xdr:sp macro="" textlink="">
      <xdr:nvSpPr>
        <xdr:cNvPr id="64" name="フローチャート: 判断 63"/>
        <xdr:cNvSpPr/>
      </xdr:nvSpPr>
      <xdr:spPr bwMode="auto">
        <a:xfrm>
          <a:off x="2857500" y="2964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88146</xdr:rowOff>
    </xdr:from>
    <xdr:ext cx="762000" cy="259045"/>
    <xdr:sp macro="" textlink="">
      <xdr:nvSpPr>
        <xdr:cNvPr id="65" name="テキスト ボックス 64"/>
        <xdr:cNvSpPr txBox="1"/>
      </xdr:nvSpPr>
      <xdr:spPr>
        <a:xfrm>
          <a:off x="2527300" y="3050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118502</xdr:rowOff>
    </xdr:from>
    <xdr:to>
      <xdr:col>29</xdr:col>
      <xdr:colOff>177800</xdr:colOff>
      <xdr:row>15</xdr:row>
      <xdr:rowOff>48652</xdr:rowOff>
    </xdr:to>
    <xdr:sp macro="" textlink="">
      <xdr:nvSpPr>
        <xdr:cNvPr id="71" name="楕円 70"/>
        <xdr:cNvSpPr/>
      </xdr:nvSpPr>
      <xdr:spPr bwMode="auto">
        <a:xfrm>
          <a:off x="5600700" y="25664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135029</xdr:rowOff>
    </xdr:from>
    <xdr:ext cx="762000" cy="259045"/>
    <xdr:sp macro="" textlink="">
      <xdr:nvSpPr>
        <xdr:cNvPr id="72" name="人口1人当たり決算額の推移該当値テキスト130"/>
        <xdr:cNvSpPr txBox="1"/>
      </xdr:nvSpPr>
      <xdr:spPr>
        <a:xfrm>
          <a:off x="5740400" y="2411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134357</xdr:rowOff>
    </xdr:from>
    <xdr:to>
      <xdr:col>26</xdr:col>
      <xdr:colOff>101600</xdr:colOff>
      <xdr:row>15</xdr:row>
      <xdr:rowOff>64507</xdr:rowOff>
    </xdr:to>
    <xdr:sp macro="" textlink="">
      <xdr:nvSpPr>
        <xdr:cNvPr id="73" name="楕円 72"/>
        <xdr:cNvSpPr/>
      </xdr:nvSpPr>
      <xdr:spPr bwMode="auto">
        <a:xfrm>
          <a:off x="4953000" y="25822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74684</xdr:rowOff>
    </xdr:from>
    <xdr:ext cx="736600" cy="259045"/>
    <xdr:sp macro="" textlink="">
      <xdr:nvSpPr>
        <xdr:cNvPr id="74" name="テキスト ボックス 73"/>
        <xdr:cNvSpPr txBox="1"/>
      </xdr:nvSpPr>
      <xdr:spPr>
        <a:xfrm>
          <a:off x="4622800" y="2351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145591</xdr:rowOff>
    </xdr:from>
    <xdr:to>
      <xdr:col>22</xdr:col>
      <xdr:colOff>165100</xdr:colOff>
      <xdr:row>15</xdr:row>
      <xdr:rowOff>75741</xdr:rowOff>
    </xdr:to>
    <xdr:sp macro="" textlink="">
      <xdr:nvSpPr>
        <xdr:cNvPr id="75" name="楕円 74"/>
        <xdr:cNvSpPr/>
      </xdr:nvSpPr>
      <xdr:spPr bwMode="auto">
        <a:xfrm>
          <a:off x="4254500" y="25935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85918</xdr:rowOff>
    </xdr:from>
    <xdr:ext cx="762000" cy="259045"/>
    <xdr:sp macro="" textlink="">
      <xdr:nvSpPr>
        <xdr:cNvPr id="76" name="テキスト ボックス 75"/>
        <xdr:cNvSpPr txBox="1"/>
      </xdr:nvSpPr>
      <xdr:spPr>
        <a:xfrm>
          <a:off x="3924300" y="236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154817</xdr:rowOff>
    </xdr:from>
    <xdr:to>
      <xdr:col>19</xdr:col>
      <xdr:colOff>38100</xdr:colOff>
      <xdr:row>15</xdr:row>
      <xdr:rowOff>84967</xdr:rowOff>
    </xdr:to>
    <xdr:sp macro="" textlink="">
      <xdr:nvSpPr>
        <xdr:cNvPr id="77" name="楕円 76"/>
        <xdr:cNvSpPr/>
      </xdr:nvSpPr>
      <xdr:spPr bwMode="auto">
        <a:xfrm>
          <a:off x="3556000" y="26027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95144</xdr:rowOff>
    </xdr:from>
    <xdr:ext cx="762000" cy="259045"/>
    <xdr:sp macro="" textlink="">
      <xdr:nvSpPr>
        <xdr:cNvPr id="78" name="テキスト ボックス 77"/>
        <xdr:cNvSpPr txBox="1"/>
      </xdr:nvSpPr>
      <xdr:spPr>
        <a:xfrm>
          <a:off x="3225800" y="2371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28238</xdr:rowOff>
    </xdr:from>
    <xdr:to>
      <xdr:col>15</xdr:col>
      <xdr:colOff>101600</xdr:colOff>
      <xdr:row>15</xdr:row>
      <xdr:rowOff>129838</xdr:rowOff>
    </xdr:to>
    <xdr:sp macro="" textlink="">
      <xdr:nvSpPr>
        <xdr:cNvPr id="79" name="楕円 78"/>
        <xdr:cNvSpPr/>
      </xdr:nvSpPr>
      <xdr:spPr bwMode="auto">
        <a:xfrm>
          <a:off x="2857500" y="26476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140015</xdr:rowOff>
    </xdr:from>
    <xdr:ext cx="762000" cy="259045"/>
    <xdr:sp macro="" textlink="">
      <xdr:nvSpPr>
        <xdr:cNvPr id="80" name="テキスト ボックス 79"/>
        <xdr:cNvSpPr txBox="1"/>
      </xdr:nvSpPr>
      <xdr:spPr>
        <a:xfrm>
          <a:off x="2527300" y="2416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64230</xdr:rowOff>
    </xdr:from>
    <xdr:to>
      <xdr:col>29</xdr:col>
      <xdr:colOff>127000</xdr:colOff>
      <xdr:row>37</xdr:row>
      <xdr:rowOff>245072</xdr:rowOff>
    </xdr:to>
    <xdr:cxnSp macro="">
      <xdr:nvCxnSpPr>
        <xdr:cNvPr id="108" name="直線コネクタ 107"/>
        <xdr:cNvCxnSpPr/>
      </xdr:nvCxnSpPr>
      <xdr:spPr bwMode="auto">
        <a:xfrm flipV="1">
          <a:off x="5651500" y="5988780"/>
          <a:ext cx="0" cy="13809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217149</xdr:rowOff>
    </xdr:from>
    <xdr:ext cx="762000" cy="259045"/>
    <xdr:sp macro="" textlink="">
      <xdr:nvSpPr>
        <xdr:cNvPr id="109" name="人口1人当たり決算額の推移最小値テキスト445"/>
        <xdr:cNvSpPr txBox="1"/>
      </xdr:nvSpPr>
      <xdr:spPr>
        <a:xfrm>
          <a:off x="5740400" y="734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245072</xdr:rowOff>
    </xdr:from>
    <xdr:to>
      <xdr:col>30</xdr:col>
      <xdr:colOff>25400</xdr:colOff>
      <xdr:row>37</xdr:row>
      <xdr:rowOff>245072</xdr:rowOff>
    </xdr:to>
    <xdr:cxnSp macro="">
      <xdr:nvCxnSpPr>
        <xdr:cNvPr id="110" name="直線コネクタ 109"/>
        <xdr:cNvCxnSpPr/>
      </xdr:nvCxnSpPr>
      <xdr:spPr bwMode="auto">
        <a:xfrm>
          <a:off x="5562600" y="73697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322057</xdr:rowOff>
    </xdr:from>
    <xdr:ext cx="762000" cy="259045"/>
    <xdr:sp macro="" textlink="">
      <xdr:nvSpPr>
        <xdr:cNvPr id="111" name="人口1人当たり決算額の推移最大値テキスト445"/>
        <xdr:cNvSpPr txBox="1"/>
      </xdr:nvSpPr>
      <xdr:spPr>
        <a:xfrm>
          <a:off x="5740400" y="573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64230</xdr:rowOff>
    </xdr:from>
    <xdr:to>
      <xdr:col>30</xdr:col>
      <xdr:colOff>25400</xdr:colOff>
      <xdr:row>33</xdr:row>
      <xdr:rowOff>64230</xdr:rowOff>
    </xdr:to>
    <xdr:cxnSp macro="">
      <xdr:nvCxnSpPr>
        <xdr:cNvPr id="112" name="直線コネクタ 111"/>
        <xdr:cNvCxnSpPr/>
      </xdr:nvCxnSpPr>
      <xdr:spPr bwMode="auto">
        <a:xfrm>
          <a:off x="5562600" y="5988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125019</xdr:rowOff>
    </xdr:from>
    <xdr:to>
      <xdr:col>29</xdr:col>
      <xdr:colOff>127000</xdr:colOff>
      <xdr:row>35</xdr:row>
      <xdr:rowOff>157347</xdr:rowOff>
    </xdr:to>
    <xdr:cxnSp macro="">
      <xdr:nvCxnSpPr>
        <xdr:cNvPr id="113" name="直線コネクタ 112"/>
        <xdr:cNvCxnSpPr/>
      </xdr:nvCxnSpPr>
      <xdr:spPr bwMode="auto">
        <a:xfrm flipV="1">
          <a:off x="5003800" y="6735369"/>
          <a:ext cx="647700" cy="323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109796</xdr:rowOff>
    </xdr:from>
    <xdr:ext cx="762000" cy="259045"/>
    <xdr:sp macro="" textlink="">
      <xdr:nvSpPr>
        <xdr:cNvPr id="114" name="人口1人当たり決算額の推移平均値テキスト445"/>
        <xdr:cNvSpPr txBox="1"/>
      </xdr:nvSpPr>
      <xdr:spPr>
        <a:xfrm>
          <a:off x="5740400" y="67201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75476</xdr:rowOff>
    </xdr:from>
    <xdr:to>
      <xdr:col>29</xdr:col>
      <xdr:colOff>177800</xdr:colOff>
      <xdr:row>35</xdr:row>
      <xdr:rowOff>177076</xdr:rowOff>
    </xdr:to>
    <xdr:sp macro="" textlink="">
      <xdr:nvSpPr>
        <xdr:cNvPr id="115" name="フローチャート: 判断 114"/>
        <xdr:cNvSpPr/>
      </xdr:nvSpPr>
      <xdr:spPr bwMode="auto">
        <a:xfrm>
          <a:off x="5600700" y="668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146755</xdr:rowOff>
    </xdr:from>
    <xdr:to>
      <xdr:col>26</xdr:col>
      <xdr:colOff>50800</xdr:colOff>
      <xdr:row>35</xdr:row>
      <xdr:rowOff>157347</xdr:rowOff>
    </xdr:to>
    <xdr:cxnSp macro="">
      <xdr:nvCxnSpPr>
        <xdr:cNvPr id="116" name="直線コネクタ 115"/>
        <xdr:cNvCxnSpPr/>
      </xdr:nvCxnSpPr>
      <xdr:spPr bwMode="auto">
        <a:xfrm>
          <a:off x="4305300" y="6757105"/>
          <a:ext cx="698500" cy="105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87820</xdr:rowOff>
    </xdr:from>
    <xdr:to>
      <xdr:col>26</xdr:col>
      <xdr:colOff>101600</xdr:colOff>
      <xdr:row>35</xdr:row>
      <xdr:rowOff>189420</xdr:rowOff>
    </xdr:to>
    <xdr:sp macro="" textlink="">
      <xdr:nvSpPr>
        <xdr:cNvPr id="117" name="フローチャート: 判断 116"/>
        <xdr:cNvSpPr/>
      </xdr:nvSpPr>
      <xdr:spPr bwMode="auto">
        <a:xfrm>
          <a:off x="4953000" y="6698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199597</xdr:rowOff>
    </xdr:from>
    <xdr:ext cx="736600" cy="259045"/>
    <xdr:sp macro="" textlink="">
      <xdr:nvSpPr>
        <xdr:cNvPr id="118" name="テキスト ボックス 117"/>
        <xdr:cNvSpPr txBox="1"/>
      </xdr:nvSpPr>
      <xdr:spPr>
        <a:xfrm>
          <a:off x="4622800" y="6467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128943</xdr:rowOff>
    </xdr:from>
    <xdr:to>
      <xdr:col>22</xdr:col>
      <xdr:colOff>114300</xdr:colOff>
      <xdr:row>35</xdr:row>
      <xdr:rowOff>146755</xdr:rowOff>
    </xdr:to>
    <xdr:cxnSp macro="">
      <xdr:nvCxnSpPr>
        <xdr:cNvPr id="119" name="直線コネクタ 118"/>
        <xdr:cNvCxnSpPr/>
      </xdr:nvCxnSpPr>
      <xdr:spPr bwMode="auto">
        <a:xfrm>
          <a:off x="3606800" y="6739293"/>
          <a:ext cx="698500" cy="178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85154</xdr:rowOff>
    </xdr:from>
    <xdr:to>
      <xdr:col>22</xdr:col>
      <xdr:colOff>165100</xdr:colOff>
      <xdr:row>35</xdr:row>
      <xdr:rowOff>186754</xdr:rowOff>
    </xdr:to>
    <xdr:sp macro="" textlink="">
      <xdr:nvSpPr>
        <xdr:cNvPr id="120" name="フローチャート: 判断 119"/>
        <xdr:cNvSpPr/>
      </xdr:nvSpPr>
      <xdr:spPr bwMode="auto">
        <a:xfrm>
          <a:off x="4254500" y="66955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196931</xdr:rowOff>
    </xdr:from>
    <xdr:ext cx="762000" cy="259045"/>
    <xdr:sp macro="" textlink="">
      <xdr:nvSpPr>
        <xdr:cNvPr id="121" name="テキスト ボックス 120"/>
        <xdr:cNvSpPr txBox="1"/>
      </xdr:nvSpPr>
      <xdr:spPr>
        <a:xfrm>
          <a:off x="3924300" y="6464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128943</xdr:rowOff>
    </xdr:from>
    <xdr:to>
      <xdr:col>18</xdr:col>
      <xdr:colOff>177800</xdr:colOff>
      <xdr:row>35</xdr:row>
      <xdr:rowOff>139192</xdr:rowOff>
    </xdr:to>
    <xdr:cxnSp macro="">
      <xdr:nvCxnSpPr>
        <xdr:cNvPr id="122" name="直線コネクタ 121"/>
        <xdr:cNvCxnSpPr/>
      </xdr:nvCxnSpPr>
      <xdr:spPr bwMode="auto">
        <a:xfrm flipV="1">
          <a:off x="2908300" y="6739293"/>
          <a:ext cx="698500" cy="102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84982</xdr:rowOff>
    </xdr:from>
    <xdr:to>
      <xdr:col>19</xdr:col>
      <xdr:colOff>38100</xdr:colOff>
      <xdr:row>35</xdr:row>
      <xdr:rowOff>186582</xdr:rowOff>
    </xdr:to>
    <xdr:sp macro="" textlink="">
      <xdr:nvSpPr>
        <xdr:cNvPr id="123" name="フローチャート: 判断 122"/>
        <xdr:cNvSpPr/>
      </xdr:nvSpPr>
      <xdr:spPr bwMode="auto">
        <a:xfrm>
          <a:off x="3556000" y="6695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171359</xdr:rowOff>
    </xdr:from>
    <xdr:ext cx="762000" cy="259045"/>
    <xdr:sp macro="" textlink="">
      <xdr:nvSpPr>
        <xdr:cNvPr id="124" name="テキスト ボックス 123"/>
        <xdr:cNvSpPr txBox="1"/>
      </xdr:nvSpPr>
      <xdr:spPr>
        <a:xfrm>
          <a:off x="3225800" y="6781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81362</xdr:rowOff>
    </xdr:from>
    <xdr:to>
      <xdr:col>15</xdr:col>
      <xdr:colOff>101600</xdr:colOff>
      <xdr:row>35</xdr:row>
      <xdr:rowOff>182962</xdr:rowOff>
    </xdr:to>
    <xdr:sp macro="" textlink="">
      <xdr:nvSpPr>
        <xdr:cNvPr id="125" name="フローチャート: 判断 124"/>
        <xdr:cNvSpPr/>
      </xdr:nvSpPr>
      <xdr:spPr bwMode="auto">
        <a:xfrm>
          <a:off x="2857500" y="66917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193139</xdr:rowOff>
    </xdr:from>
    <xdr:ext cx="762000" cy="259045"/>
    <xdr:sp macro="" textlink="">
      <xdr:nvSpPr>
        <xdr:cNvPr id="126" name="テキスト ボックス 125"/>
        <xdr:cNvSpPr txBox="1"/>
      </xdr:nvSpPr>
      <xdr:spPr>
        <a:xfrm>
          <a:off x="2527300" y="6460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74219</xdr:rowOff>
    </xdr:from>
    <xdr:to>
      <xdr:col>29</xdr:col>
      <xdr:colOff>177800</xdr:colOff>
      <xdr:row>35</xdr:row>
      <xdr:rowOff>175819</xdr:rowOff>
    </xdr:to>
    <xdr:sp macro="" textlink="">
      <xdr:nvSpPr>
        <xdr:cNvPr id="132" name="楕円 131"/>
        <xdr:cNvSpPr/>
      </xdr:nvSpPr>
      <xdr:spPr bwMode="auto">
        <a:xfrm>
          <a:off x="5600700" y="66845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262196</xdr:rowOff>
    </xdr:from>
    <xdr:ext cx="762000" cy="259045"/>
    <xdr:sp macro="" textlink="">
      <xdr:nvSpPr>
        <xdr:cNvPr id="133" name="人口1人当たり決算額の推移該当値テキスト445"/>
        <xdr:cNvSpPr txBox="1"/>
      </xdr:nvSpPr>
      <xdr:spPr>
        <a:xfrm>
          <a:off x="5740400" y="6529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106547</xdr:rowOff>
    </xdr:from>
    <xdr:to>
      <xdr:col>26</xdr:col>
      <xdr:colOff>101600</xdr:colOff>
      <xdr:row>35</xdr:row>
      <xdr:rowOff>208147</xdr:rowOff>
    </xdr:to>
    <xdr:sp macro="" textlink="">
      <xdr:nvSpPr>
        <xdr:cNvPr id="134" name="楕円 133"/>
        <xdr:cNvSpPr/>
      </xdr:nvSpPr>
      <xdr:spPr bwMode="auto">
        <a:xfrm>
          <a:off x="4953000" y="67168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192924</xdr:rowOff>
    </xdr:from>
    <xdr:ext cx="736600" cy="259045"/>
    <xdr:sp macro="" textlink="">
      <xdr:nvSpPr>
        <xdr:cNvPr id="135" name="テキスト ボックス 134"/>
        <xdr:cNvSpPr txBox="1"/>
      </xdr:nvSpPr>
      <xdr:spPr>
        <a:xfrm>
          <a:off x="4622800" y="68032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95955</xdr:rowOff>
    </xdr:from>
    <xdr:to>
      <xdr:col>22</xdr:col>
      <xdr:colOff>165100</xdr:colOff>
      <xdr:row>35</xdr:row>
      <xdr:rowOff>197555</xdr:rowOff>
    </xdr:to>
    <xdr:sp macro="" textlink="">
      <xdr:nvSpPr>
        <xdr:cNvPr id="136" name="楕円 135"/>
        <xdr:cNvSpPr/>
      </xdr:nvSpPr>
      <xdr:spPr bwMode="auto">
        <a:xfrm>
          <a:off x="4254500" y="6706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182332</xdr:rowOff>
    </xdr:from>
    <xdr:ext cx="762000" cy="259045"/>
    <xdr:sp macro="" textlink="">
      <xdr:nvSpPr>
        <xdr:cNvPr id="137" name="テキスト ボックス 136"/>
        <xdr:cNvSpPr txBox="1"/>
      </xdr:nvSpPr>
      <xdr:spPr>
        <a:xfrm>
          <a:off x="3924300" y="679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78143</xdr:rowOff>
    </xdr:from>
    <xdr:to>
      <xdr:col>19</xdr:col>
      <xdr:colOff>38100</xdr:colOff>
      <xdr:row>35</xdr:row>
      <xdr:rowOff>179743</xdr:rowOff>
    </xdr:to>
    <xdr:sp macro="" textlink="">
      <xdr:nvSpPr>
        <xdr:cNvPr id="138" name="楕円 137"/>
        <xdr:cNvSpPr/>
      </xdr:nvSpPr>
      <xdr:spPr bwMode="auto">
        <a:xfrm>
          <a:off x="3556000" y="6688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189920</xdr:rowOff>
    </xdr:from>
    <xdr:ext cx="762000" cy="259045"/>
    <xdr:sp macro="" textlink="">
      <xdr:nvSpPr>
        <xdr:cNvPr id="139" name="テキスト ボックス 138"/>
        <xdr:cNvSpPr txBox="1"/>
      </xdr:nvSpPr>
      <xdr:spPr>
        <a:xfrm>
          <a:off x="3225800" y="6457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88392</xdr:rowOff>
    </xdr:from>
    <xdr:to>
      <xdr:col>15</xdr:col>
      <xdr:colOff>101600</xdr:colOff>
      <xdr:row>35</xdr:row>
      <xdr:rowOff>189992</xdr:rowOff>
    </xdr:to>
    <xdr:sp macro="" textlink="">
      <xdr:nvSpPr>
        <xdr:cNvPr id="140" name="楕円 139"/>
        <xdr:cNvSpPr/>
      </xdr:nvSpPr>
      <xdr:spPr bwMode="auto">
        <a:xfrm>
          <a:off x="2857500" y="66987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174769</xdr:rowOff>
    </xdr:from>
    <xdr:ext cx="762000" cy="259045"/>
    <xdr:sp macro="" textlink="">
      <xdr:nvSpPr>
        <xdr:cNvPr id="141" name="テキスト ボックス 140"/>
        <xdr:cNvSpPr txBox="1"/>
      </xdr:nvSpPr>
      <xdr:spPr>
        <a:xfrm>
          <a:off x="2527300" y="678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鹿児島県南九州市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34,152
33,702
357.91
28,591,669
27,567,441
637,997
12,728,369
19,856,364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107990</xdr:rowOff>
    </xdr:from>
    <xdr:to>
      <xdr:col>24</xdr:col>
      <xdr:colOff>62865</xdr:colOff>
      <xdr:row>39</xdr:row>
      <xdr:rowOff>67528</xdr:rowOff>
    </xdr:to>
    <xdr:cxnSp macro="">
      <xdr:nvCxnSpPr>
        <xdr:cNvPr id="58" name="直線コネクタ 57"/>
        <xdr:cNvCxnSpPr/>
      </xdr:nvCxnSpPr>
      <xdr:spPr>
        <a:xfrm flipV="1">
          <a:off x="4633595" y="5251490"/>
          <a:ext cx="1270" cy="1502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71355</xdr:rowOff>
    </xdr:from>
    <xdr:ext cx="534377" cy="259045"/>
    <xdr:sp macro="" textlink="">
      <xdr:nvSpPr>
        <xdr:cNvPr id="59" name="人件費最小値テキスト"/>
        <xdr:cNvSpPr txBox="1"/>
      </xdr:nvSpPr>
      <xdr:spPr>
        <a:xfrm>
          <a:off x="4686300" y="675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67528</xdr:rowOff>
    </xdr:from>
    <xdr:to>
      <xdr:col>24</xdr:col>
      <xdr:colOff>152400</xdr:colOff>
      <xdr:row>39</xdr:row>
      <xdr:rowOff>67528</xdr:rowOff>
    </xdr:to>
    <xdr:cxnSp macro="">
      <xdr:nvCxnSpPr>
        <xdr:cNvPr id="60" name="直線コネクタ 59"/>
        <xdr:cNvCxnSpPr/>
      </xdr:nvCxnSpPr>
      <xdr:spPr>
        <a:xfrm>
          <a:off x="4546600" y="6754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54667</xdr:rowOff>
    </xdr:from>
    <xdr:ext cx="599010" cy="259045"/>
    <xdr:sp macro="" textlink="">
      <xdr:nvSpPr>
        <xdr:cNvPr id="61" name="人件費最大値テキスト"/>
        <xdr:cNvSpPr txBox="1"/>
      </xdr:nvSpPr>
      <xdr:spPr>
        <a:xfrm>
          <a:off x="4686300" y="5026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107990</xdr:rowOff>
    </xdr:from>
    <xdr:to>
      <xdr:col>24</xdr:col>
      <xdr:colOff>152400</xdr:colOff>
      <xdr:row>30</xdr:row>
      <xdr:rowOff>107990</xdr:rowOff>
    </xdr:to>
    <xdr:cxnSp macro="">
      <xdr:nvCxnSpPr>
        <xdr:cNvPr id="62" name="直線コネクタ 61"/>
        <xdr:cNvCxnSpPr/>
      </xdr:nvCxnSpPr>
      <xdr:spPr>
        <a:xfrm>
          <a:off x="4546600" y="5251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16011</xdr:rowOff>
    </xdr:from>
    <xdr:to>
      <xdr:col>24</xdr:col>
      <xdr:colOff>63500</xdr:colOff>
      <xdr:row>35</xdr:row>
      <xdr:rowOff>91873</xdr:rowOff>
    </xdr:to>
    <xdr:cxnSp macro="">
      <xdr:nvCxnSpPr>
        <xdr:cNvPr id="63" name="直線コネクタ 62"/>
        <xdr:cNvCxnSpPr/>
      </xdr:nvCxnSpPr>
      <xdr:spPr>
        <a:xfrm flipV="1">
          <a:off x="3797300" y="6016761"/>
          <a:ext cx="838200" cy="75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151092</xdr:rowOff>
    </xdr:from>
    <xdr:ext cx="534377" cy="259045"/>
    <xdr:sp macro="" textlink="">
      <xdr:nvSpPr>
        <xdr:cNvPr id="64" name="人件費平均値テキスト"/>
        <xdr:cNvSpPr txBox="1"/>
      </xdr:nvSpPr>
      <xdr:spPr>
        <a:xfrm>
          <a:off x="4686300" y="6151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1215</xdr:rowOff>
    </xdr:from>
    <xdr:to>
      <xdr:col>24</xdr:col>
      <xdr:colOff>114300</xdr:colOff>
      <xdr:row>36</xdr:row>
      <xdr:rowOff>102815</xdr:rowOff>
    </xdr:to>
    <xdr:sp macro="" textlink="">
      <xdr:nvSpPr>
        <xdr:cNvPr id="65" name="フローチャート: 判断 64"/>
        <xdr:cNvSpPr/>
      </xdr:nvSpPr>
      <xdr:spPr>
        <a:xfrm>
          <a:off x="4584700" y="617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91873</xdr:rowOff>
    </xdr:from>
    <xdr:to>
      <xdr:col>19</xdr:col>
      <xdr:colOff>177800</xdr:colOff>
      <xdr:row>35</xdr:row>
      <xdr:rowOff>97719</xdr:rowOff>
    </xdr:to>
    <xdr:cxnSp macro="">
      <xdr:nvCxnSpPr>
        <xdr:cNvPr id="66" name="直線コネクタ 65"/>
        <xdr:cNvCxnSpPr/>
      </xdr:nvCxnSpPr>
      <xdr:spPr>
        <a:xfrm flipV="1">
          <a:off x="2908300" y="6092623"/>
          <a:ext cx="889000" cy="5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122978</xdr:rowOff>
    </xdr:from>
    <xdr:to>
      <xdr:col>20</xdr:col>
      <xdr:colOff>38100</xdr:colOff>
      <xdr:row>37</xdr:row>
      <xdr:rowOff>53128</xdr:rowOff>
    </xdr:to>
    <xdr:sp macro="" textlink="">
      <xdr:nvSpPr>
        <xdr:cNvPr id="67" name="フローチャート: 判断 66"/>
        <xdr:cNvSpPr/>
      </xdr:nvSpPr>
      <xdr:spPr>
        <a:xfrm>
          <a:off x="3746500" y="6295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44255</xdr:rowOff>
    </xdr:from>
    <xdr:ext cx="534377" cy="259045"/>
    <xdr:sp macro="" textlink="">
      <xdr:nvSpPr>
        <xdr:cNvPr id="68" name="テキスト ボックス 67"/>
        <xdr:cNvSpPr txBox="1"/>
      </xdr:nvSpPr>
      <xdr:spPr>
        <a:xfrm>
          <a:off x="3530111" y="638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74533</xdr:rowOff>
    </xdr:from>
    <xdr:to>
      <xdr:col>15</xdr:col>
      <xdr:colOff>50800</xdr:colOff>
      <xdr:row>35</xdr:row>
      <xdr:rowOff>97719</xdr:rowOff>
    </xdr:to>
    <xdr:cxnSp macro="">
      <xdr:nvCxnSpPr>
        <xdr:cNvPr id="69" name="直線コネクタ 68"/>
        <xdr:cNvCxnSpPr/>
      </xdr:nvCxnSpPr>
      <xdr:spPr>
        <a:xfrm>
          <a:off x="2019300" y="6075283"/>
          <a:ext cx="889000" cy="23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8988</xdr:rowOff>
    </xdr:from>
    <xdr:to>
      <xdr:col>15</xdr:col>
      <xdr:colOff>101600</xdr:colOff>
      <xdr:row>37</xdr:row>
      <xdr:rowOff>110588</xdr:rowOff>
    </xdr:to>
    <xdr:sp macro="" textlink="">
      <xdr:nvSpPr>
        <xdr:cNvPr id="70" name="フローチャート: 判断 69"/>
        <xdr:cNvSpPr/>
      </xdr:nvSpPr>
      <xdr:spPr>
        <a:xfrm>
          <a:off x="2857500" y="635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101715</xdr:rowOff>
    </xdr:from>
    <xdr:ext cx="534377" cy="259045"/>
    <xdr:sp macro="" textlink="">
      <xdr:nvSpPr>
        <xdr:cNvPr id="71" name="テキスト ボックス 70"/>
        <xdr:cNvSpPr txBox="1"/>
      </xdr:nvSpPr>
      <xdr:spPr>
        <a:xfrm>
          <a:off x="2641111" y="644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74533</xdr:rowOff>
    </xdr:from>
    <xdr:to>
      <xdr:col>10</xdr:col>
      <xdr:colOff>114300</xdr:colOff>
      <xdr:row>35</xdr:row>
      <xdr:rowOff>98715</xdr:rowOff>
    </xdr:to>
    <xdr:cxnSp macro="">
      <xdr:nvCxnSpPr>
        <xdr:cNvPr id="72" name="直線コネクタ 71"/>
        <xdr:cNvCxnSpPr/>
      </xdr:nvCxnSpPr>
      <xdr:spPr>
        <a:xfrm flipV="1">
          <a:off x="1130300" y="6075283"/>
          <a:ext cx="889000" cy="24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25692</xdr:rowOff>
    </xdr:from>
    <xdr:to>
      <xdr:col>10</xdr:col>
      <xdr:colOff>165100</xdr:colOff>
      <xdr:row>37</xdr:row>
      <xdr:rowOff>127292</xdr:rowOff>
    </xdr:to>
    <xdr:sp macro="" textlink="">
      <xdr:nvSpPr>
        <xdr:cNvPr id="73" name="フローチャート: 判断 72"/>
        <xdr:cNvSpPr/>
      </xdr:nvSpPr>
      <xdr:spPr>
        <a:xfrm>
          <a:off x="1968500" y="636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118419</xdr:rowOff>
    </xdr:from>
    <xdr:ext cx="534377" cy="259045"/>
    <xdr:sp macro="" textlink="">
      <xdr:nvSpPr>
        <xdr:cNvPr id="74" name="テキスト ボックス 73"/>
        <xdr:cNvSpPr txBox="1"/>
      </xdr:nvSpPr>
      <xdr:spPr>
        <a:xfrm>
          <a:off x="1752111" y="646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7633</xdr:rowOff>
    </xdr:from>
    <xdr:to>
      <xdr:col>6</xdr:col>
      <xdr:colOff>38100</xdr:colOff>
      <xdr:row>37</xdr:row>
      <xdr:rowOff>109233</xdr:rowOff>
    </xdr:to>
    <xdr:sp macro="" textlink="">
      <xdr:nvSpPr>
        <xdr:cNvPr id="75" name="フローチャート: 判断 74"/>
        <xdr:cNvSpPr/>
      </xdr:nvSpPr>
      <xdr:spPr>
        <a:xfrm>
          <a:off x="1079500" y="635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100360</xdr:rowOff>
    </xdr:from>
    <xdr:ext cx="534377" cy="259045"/>
    <xdr:sp macro="" textlink="">
      <xdr:nvSpPr>
        <xdr:cNvPr id="76" name="テキスト ボックス 75"/>
        <xdr:cNvSpPr txBox="1"/>
      </xdr:nvSpPr>
      <xdr:spPr>
        <a:xfrm>
          <a:off x="863111" y="644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136661</xdr:rowOff>
    </xdr:from>
    <xdr:to>
      <xdr:col>24</xdr:col>
      <xdr:colOff>114300</xdr:colOff>
      <xdr:row>35</xdr:row>
      <xdr:rowOff>66811</xdr:rowOff>
    </xdr:to>
    <xdr:sp macro="" textlink="">
      <xdr:nvSpPr>
        <xdr:cNvPr id="82" name="楕円 81"/>
        <xdr:cNvSpPr/>
      </xdr:nvSpPr>
      <xdr:spPr>
        <a:xfrm>
          <a:off x="4584700" y="596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159538</xdr:rowOff>
    </xdr:from>
    <xdr:ext cx="599010" cy="259045"/>
    <xdr:sp macro="" textlink="">
      <xdr:nvSpPr>
        <xdr:cNvPr id="83" name="人件費該当値テキスト"/>
        <xdr:cNvSpPr txBox="1"/>
      </xdr:nvSpPr>
      <xdr:spPr>
        <a:xfrm>
          <a:off x="4686300" y="5817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41073</xdr:rowOff>
    </xdr:from>
    <xdr:to>
      <xdr:col>20</xdr:col>
      <xdr:colOff>38100</xdr:colOff>
      <xdr:row>35</xdr:row>
      <xdr:rowOff>142673</xdr:rowOff>
    </xdr:to>
    <xdr:sp macro="" textlink="">
      <xdr:nvSpPr>
        <xdr:cNvPr id="84" name="楕円 83"/>
        <xdr:cNvSpPr/>
      </xdr:nvSpPr>
      <xdr:spPr>
        <a:xfrm>
          <a:off x="3746500" y="604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159200</xdr:rowOff>
    </xdr:from>
    <xdr:ext cx="599010" cy="259045"/>
    <xdr:sp macro="" textlink="">
      <xdr:nvSpPr>
        <xdr:cNvPr id="85" name="テキスト ボックス 84"/>
        <xdr:cNvSpPr txBox="1"/>
      </xdr:nvSpPr>
      <xdr:spPr>
        <a:xfrm>
          <a:off x="3497795" y="5817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46919</xdr:rowOff>
    </xdr:from>
    <xdr:to>
      <xdr:col>15</xdr:col>
      <xdr:colOff>101600</xdr:colOff>
      <xdr:row>35</xdr:row>
      <xdr:rowOff>148519</xdr:rowOff>
    </xdr:to>
    <xdr:sp macro="" textlink="">
      <xdr:nvSpPr>
        <xdr:cNvPr id="86" name="楕円 85"/>
        <xdr:cNvSpPr/>
      </xdr:nvSpPr>
      <xdr:spPr>
        <a:xfrm>
          <a:off x="2857500" y="6047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165046</xdr:rowOff>
    </xdr:from>
    <xdr:ext cx="599010" cy="259045"/>
    <xdr:sp macro="" textlink="">
      <xdr:nvSpPr>
        <xdr:cNvPr id="87" name="テキスト ボックス 86"/>
        <xdr:cNvSpPr txBox="1"/>
      </xdr:nvSpPr>
      <xdr:spPr>
        <a:xfrm>
          <a:off x="2608795" y="582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23733</xdr:rowOff>
    </xdr:from>
    <xdr:to>
      <xdr:col>10</xdr:col>
      <xdr:colOff>165100</xdr:colOff>
      <xdr:row>35</xdr:row>
      <xdr:rowOff>125333</xdr:rowOff>
    </xdr:to>
    <xdr:sp macro="" textlink="">
      <xdr:nvSpPr>
        <xdr:cNvPr id="88" name="楕円 87"/>
        <xdr:cNvSpPr/>
      </xdr:nvSpPr>
      <xdr:spPr>
        <a:xfrm>
          <a:off x="1968500" y="602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141860</xdr:rowOff>
    </xdr:from>
    <xdr:ext cx="599010" cy="259045"/>
    <xdr:sp macro="" textlink="">
      <xdr:nvSpPr>
        <xdr:cNvPr id="89" name="テキスト ボックス 88"/>
        <xdr:cNvSpPr txBox="1"/>
      </xdr:nvSpPr>
      <xdr:spPr>
        <a:xfrm>
          <a:off x="1719795" y="5799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47915</xdr:rowOff>
    </xdr:from>
    <xdr:to>
      <xdr:col>6</xdr:col>
      <xdr:colOff>38100</xdr:colOff>
      <xdr:row>35</xdr:row>
      <xdr:rowOff>149515</xdr:rowOff>
    </xdr:to>
    <xdr:sp macro="" textlink="">
      <xdr:nvSpPr>
        <xdr:cNvPr id="90" name="楕円 89"/>
        <xdr:cNvSpPr/>
      </xdr:nvSpPr>
      <xdr:spPr>
        <a:xfrm>
          <a:off x="1079500" y="604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166042</xdr:rowOff>
    </xdr:from>
    <xdr:ext cx="599010" cy="259045"/>
    <xdr:sp macro="" textlink="">
      <xdr:nvSpPr>
        <xdr:cNvPr id="91" name="テキスト ボックス 90"/>
        <xdr:cNvSpPr txBox="1"/>
      </xdr:nvSpPr>
      <xdr:spPr>
        <a:xfrm>
          <a:off x="830795" y="5823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93240</xdr:rowOff>
    </xdr:from>
    <xdr:to>
      <xdr:col>24</xdr:col>
      <xdr:colOff>62865</xdr:colOff>
      <xdr:row>59</xdr:row>
      <xdr:rowOff>116601</xdr:rowOff>
    </xdr:to>
    <xdr:cxnSp macro="">
      <xdr:nvCxnSpPr>
        <xdr:cNvPr id="118" name="直線コネクタ 117"/>
        <xdr:cNvCxnSpPr/>
      </xdr:nvCxnSpPr>
      <xdr:spPr>
        <a:xfrm flipV="1">
          <a:off x="4633595" y="8665740"/>
          <a:ext cx="1270" cy="1566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120428</xdr:rowOff>
    </xdr:from>
    <xdr:ext cx="534377" cy="259045"/>
    <xdr:sp macro="" textlink="">
      <xdr:nvSpPr>
        <xdr:cNvPr id="119" name="物件費最小値テキスト"/>
        <xdr:cNvSpPr txBox="1"/>
      </xdr:nvSpPr>
      <xdr:spPr>
        <a:xfrm>
          <a:off x="4686300" y="1023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116601</xdr:rowOff>
    </xdr:from>
    <xdr:to>
      <xdr:col>24</xdr:col>
      <xdr:colOff>152400</xdr:colOff>
      <xdr:row>59</xdr:row>
      <xdr:rowOff>116601</xdr:rowOff>
    </xdr:to>
    <xdr:cxnSp macro="">
      <xdr:nvCxnSpPr>
        <xdr:cNvPr id="120" name="直線コネクタ 119"/>
        <xdr:cNvCxnSpPr/>
      </xdr:nvCxnSpPr>
      <xdr:spPr>
        <a:xfrm>
          <a:off x="4546600" y="10232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39917</xdr:rowOff>
    </xdr:from>
    <xdr:ext cx="599010" cy="259045"/>
    <xdr:sp macro="" textlink="">
      <xdr:nvSpPr>
        <xdr:cNvPr id="121" name="物件費最大値テキスト"/>
        <xdr:cNvSpPr txBox="1"/>
      </xdr:nvSpPr>
      <xdr:spPr>
        <a:xfrm>
          <a:off x="4686300" y="8440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93240</xdr:rowOff>
    </xdr:from>
    <xdr:to>
      <xdr:col>24</xdr:col>
      <xdr:colOff>152400</xdr:colOff>
      <xdr:row>50</xdr:row>
      <xdr:rowOff>93240</xdr:rowOff>
    </xdr:to>
    <xdr:cxnSp macro="">
      <xdr:nvCxnSpPr>
        <xdr:cNvPr id="122" name="直線コネクタ 121"/>
        <xdr:cNvCxnSpPr/>
      </xdr:nvCxnSpPr>
      <xdr:spPr>
        <a:xfrm>
          <a:off x="4546600" y="866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84259</xdr:rowOff>
    </xdr:from>
    <xdr:to>
      <xdr:col>24</xdr:col>
      <xdr:colOff>63500</xdr:colOff>
      <xdr:row>57</xdr:row>
      <xdr:rowOff>51199</xdr:rowOff>
    </xdr:to>
    <xdr:cxnSp macro="">
      <xdr:nvCxnSpPr>
        <xdr:cNvPr id="123" name="直線コネクタ 122"/>
        <xdr:cNvCxnSpPr/>
      </xdr:nvCxnSpPr>
      <xdr:spPr>
        <a:xfrm flipV="1">
          <a:off x="3797300" y="9685459"/>
          <a:ext cx="838200" cy="13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56093</xdr:rowOff>
    </xdr:from>
    <xdr:ext cx="534377" cy="259045"/>
    <xdr:sp macro="" textlink="">
      <xdr:nvSpPr>
        <xdr:cNvPr id="124" name="物件費平均値テキスト"/>
        <xdr:cNvSpPr txBox="1"/>
      </xdr:nvSpPr>
      <xdr:spPr>
        <a:xfrm>
          <a:off x="4686300" y="98287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77666</xdr:rowOff>
    </xdr:from>
    <xdr:to>
      <xdr:col>24</xdr:col>
      <xdr:colOff>114300</xdr:colOff>
      <xdr:row>58</xdr:row>
      <xdr:rowOff>7816</xdr:rowOff>
    </xdr:to>
    <xdr:sp macro="" textlink="">
      <xdr:nvSpPr>
        <xdr:cNvPr id="125" name="フローチャート: 判断 124"/>
        <xdr:cNvSpPr/>
      </xdr:nvSpPr>
      <xdr:spPr>
        <a:xfrm>
          <a:off x="4584700" y="985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51199</xdr:rowOff>
    </xdr:from>
    <xdr:to>
      <xdr:col>19</xdr:col>
      <xdr:colOff>177800</xdr:colOff>
      <xdr:row>58</xdr:row>
      <xdr:rowOff>87743</xdr:rowOff>
    </xdr:to>
    <xdr:cxnSp macro="">
      <xdr:nvCxnSpPr>
        <xdr:cNvPr id="126" name="直線コネクタ 125"/>
        <xdr:cNvCxnSpPr/>
      </xdr:nvCxnSpPr>
      <xdr:spPr>
        <a:xfrm flipV="1">
          <a:off x="2908300" y="9823849"/>
          <a:ext cx="889000" cy="207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95617</xdr:rowOff>
    </xdr:from>
    <xdr:to>
      <xdr:col>20</xdr:col>
      <xdr:colOff>38100</xdr:colOff>
      <xdr:row>58</xdr:row>
      <xdr:rowOff>25767</xdr:rowOff>
    </xdr:to>
    <xdr:sp macro="" textlink="">
      <xdr:nvSpPr>
        <xdr:cNvPr id="127" name="フローチャート: 判断 126"/>
        <xdr:cNvSpPr/>
      </xdr:nvSpPr>
      <xdr:spPr>
        <a:xfrm>
          <a:off x="3746500" y="9868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16894</xdr:rowOff>
    </xdr:from>
    <xdr:ext cx="534377" cy="259045"/>
    <xdr:sp macro="" textlink="">
      <xdr:nvSpPr>
        <xdr:cNvPr id="128" name="テキスト ボックス 127"/>
        <xdr:cNvSpPr txBox="1"/>
      </xdr:nvSpPr>
      <xdr:spPr>
        <a:xfrm>
          <a:off x="3530111" y="996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87743</xdr:rowOff>
    </xdr:from>
    <xdr:to>
      <xdr:col>15</xdr:col>
      <xdr:colOff>50800</xdr:colOff>
      <xdr:row>59</xdr:row>
      <xdr:rowOff>76889</xdr:rowOff>
    </xdr:to>
    <xdr:cxnSp macro="">
      <xdr:nvCxnSpPr>
        <xdr:cNvPr id="129" name="直線コネクタ 128"/>
        <xdr:cNvCxnSpPr/>
      </xdr:nvCxnSpPr>
      <xdr:spPr>
        <a:xfrm flipV="1">
          <a:off x="2019300" y="10031843"/>
          <a:ext cx="889000" cy="160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158504</xdr:rowOff>
    </xdr:from>
    <xdr:to>
      <xdr:col>15</xdr:col>
      <xdr:colOff>101600</xdr:colOff>
      <xdr:row>58</xdr:row>
      <xdr:rowOff>88654</xdr:rowOff>
    </xdr:to>
    <xdr:sp macro="" textlink="">
      <xdr:nvSpPr>
        <xdr:cNvPr id="130" name="フローチャート: 判断 129"/>
        <xdr:cNvSpPr/>
      </xdr:nvSpPr>
      <xdr:spPr>
        <a:xfrm>
          <a:off x="2857500" y="99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105181</xdr:rowOff>
    </xdr:from>
    <xdr:ext cx="534377" cy="259045"/>
    <xdr:sp macro="" textlink="">
      <xdr:nvSpPr>
        <xdr:cNvPr id="131" name="テキスト ボックス 130"/>
        <xdr:cNvSpPr txBox="1"/>
      </xdr:nvSpPr>
      <xdr:spPr>
        <a:xfrm>
          <a:off x="2641111" y="9706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72339</xdr:rowOff>
    </xdr:from>
    <xdr:to>
      <xdr:col>10</xdr:col>
      <xdr:colOff>114300</xdr:colOff>
      <xdr:row>59</xdr:row>
      <xdr:rowOff>76889</xdr:rowOff>
    </xdr:to>
    <xdr:cxnSp macro="">
      <xdr:nvCxnSpPr>
        <xdr:cNvPr id="132" name="直線コネクタ 131"/>
        <xdr:cNvCxnSpPr/>
      </xdr:nvCxnSpPr>
      <xdr:spPr>
        <a:xfrm>
          <a:off x="1130300" y="10187889"/>
          <a:ext cx="889000" cy="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75021</xdr:rowOff>
    </xdr:from>
    <xdr:to>
      <xdr:col>10</xdr:col>
      <xdr:colOff>165100</xdr:colOff>
      <xdr:row>59</xdr:row>
      <xdr:rowOff>5171</xdr:rowOff>
    </xdr:to>
    <xdr:sp macro="" textlink="">
      <xdr:nvSpPr>
        <xdr:cNvPr id="133" name="フローチャート: 判断 132"/>
        <xdr:cNvSpPr/>
      </xdr:nvSpPr>
      <xdr:spPr>
        <a:xfrm>
          <a:off x="1968500" y="1001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21698</xdr:rowOff>
    </xdr:from>
    <xdr:ext cx="534377" cy="259045"/>
    <xdr:sp macro="" textlink="">
      <xdr:nvSpPr>
        <xdr:cNvPr id="134" name="テキスト ボックス 133"/>
        <xdr:cNvSpPr txBox="1"/>
      </xdr:nvSpPr>
      <xdr:spPr>
        <a:xfrm>
          <a:off x="1752111" y="9794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70699</xdr:rowOff>
    </xdr:from>
    <xdr:to>
      <xdr:col>6</xdr:col>
      <xdr:colOff>38100</xdr:colOff>
      <xdr:row>59</xdr:row>
      <xdr:rowOff>849</xdr:rowOff>
    </xdr:to>
    <xdr:sp macro="" textlink="">
      <xdr:nvSpPr>
        <xdr:cNvPr id="135" name="フローチャート: 判断 134"/>
        <xdr:cNvSpPr/>
      </xdr:nvSpPr>
      <xdr:spPr>
        <a:xfrm>
          <a:off x="1079500" y="1001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17376</xdr:rowOff>
    </xdr:from>
    <xdr:ext cx="534377" cy="259045"/>
    <xdr:sp macro="" textlink="">
      <xdr:nvSpPr>
        <xdr:cNvPr id="136" name="テキスト ボックス 135"/>
        <xdr:cNvSpPr txBox="1"/>
      </xdr:nvSpPr>
      <xdr:spPr>
        <a:xfrm>
          <a:off x="863111" y="979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33459</xdr:rowOff>
    </xdr:from>
    <xdr:to>
      <xdr:col>24</xdr:col>
      <xdr:colOff>114300</xdr:colOff>
      <xdr:row>56</xdr:row>
      <xdr:rowOff>135059</xdr:rowOff>
    </xdr:to>
    <xdr:sp macro="" textlink="">
      <xdr:nvSpPr>
        <xdr:cNvPr id="142" name="楕円 141"/>
        <xdr:cNvSpPr/>
      </xdr:nvSpPr>
      <xdr:spPr>
        <a:xfrm>
          <a:off x="4584700" y="963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56336</xdr:rowOff>
    </xdr:from>
    <xdr:ext cx="599010" cy="259045"/>
    <xdr:sp macro="" textlink="">
      <xdr:nvSpPr>
        <xdr:cNvPr id="143" name="物件費該当値テキスト"/>
        <xdr:cNvSpPr txBox="1"/>
      </xdr:nvSpPr>
      <xdr:spPr>
        <a:xfrm>
          <a:off x="4686300" y="9486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399</xdr:rowOff>
    </xdr:from>
    <xdr:to>
      <xdr:col>20</xdr:col>
      <xdr:colOff>38100</xdr:colOff>
      <xdr:row>57</xdr:row>
      <xdr:rowOff>101999</xdr:rowOff>
    </xdr:to>
    <xdr:sp macro="" textlink="">
      <xdr:nvSpPr>
        <xdr:cNvPr id="144" name="楕円 143"/>
        <xdr:cNvSpPr/>
      </xdr:nvSpPr>
      <xdr:spPr>
        <a:xfrm>
          <a:off x="3746500" y="977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118526</xdr:rowOff>
    </xdr:from>
    <xdr:ext cx="534377" cy="259045"/>
    <xdr:sp macro="" textlink="">
      <xdr:nvSpPr>
        <xdr:cNvPr id="145" name="テキスト ボックス 144"/>
        <xdr:cNvSpPr txBox="1"/>
      </xdr:nvSpPr>
      <xdr:spPr>
        <a:xfrm>
          <a:off x="3530111" y="954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36943</xdr:rowOff>
    </xdr:from>
    <xdr:to>
      <xdr:col>15</xdr:col>
      <xdr:colOff>101600</xdr:colOff>
      <xdr:row>58</xdr:row>
      <xdr:rowOff>138543</xdr:rowOff>
    </xdr:to>
    <xdr:sp macro="" textlink="">
      <xdr:nvSpPr>
        <xdr:cNvPr id="146" name="楕円 145"/>
        <xdr:cNvSpPr/>
      </xdr:nvSpPr>
      <xdr:spPr>
        <a:xfrm>
          <a:off x="2857500" y="998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129670</xdr:rowOff>
    </xdr:from>
    <xdr:ext cx="534377" cy="259045"/>
    <xdr:sp macro="" textlink="">
      <xdr:nvSpPr>
        <xdr:cNvPr id="147" name="テキスト ボックス 146"/>
        <xdr:cNvSpPr txBox="1"/>
      </xdr:nvSpPr>
      <xdr:spPr>
        <a:xfrm>
          <a:off x="2641111" y="1007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26089</xdr:rowOff>
    </xdr:from>
    <xdr:to>
      <xdr:col>10</xdr:col>
      <xdr:colOff>165100</xdr:colOff>
      <xdr:row>59</xdr:row>
      <xdr:rowOff>127689</xdr:rowOff>
    </xdr:to>
    <xdr:sp macro="" textlink="">
      <xdr:nvSpPr>
        <xdr:cNvPr id="148" name="楕円 147"/>
        <xdr:cNvSpPr/>
      </xdr:nvSpPr>
      <xdr:spPr>
        <a:xfrm>
          <a:off x="1968500" y="1014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118816</xdr:rowOff>
    </xdr:from>
    <xdr:ext cx="534377" cy="259045"/>
    <xdr:sp macro="" textlink="">
      <xdr:nvSpPr>
        <xdr:cNvPr id="149" name="テキスト ボックス 148"/>
        <xdr:cNvSpPr txBox="1"/>
      </xdr:nvSpPr>
      <xdr:spPr>
        <a:xfrm>
          <a:off x="1752111" y="1023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21539</xdr:rowOff>
    </xdr:from>
    <xdr:to>
      <xdr:col>6</xdr:col>
      <xdr:colOff>38100</xdr:colOff>
      <xdr:row>59</xdr:row>
      <xdr:rowOff>123139</xdr:rowOff>
    </xdr:to>
    <xdr:sp macro="" textlink="">
      <xdr:nvSpPr>
        <xdr:cNvPr id="150" name="楕円 149"/>
        <xdr:cNvSpPr/>
      </xdr:nvSpPr>
      <xdr:spPr>
        <a:xfrm>
          <a:off x="1079500" y="1013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114266</xdr:rowOff>
    </xdr:from>
    <xdr:ext cx="534377" cy="259045"/>
    <xdr:sp macro="" textlink="">
      <xdr:nvSpPr>
        <xdr:cNvPr id="151" name="テキスト ボックス 150"/>
        <xdr:cNvSpPr txBox="1"/>
      </xdr:nvSpPr>
      <xdr:spPr>
        <a:xfrm>
          <a:off x="863111" y="1022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13341</xdr:rowOff>
    </xdr:from>
    <xdr:to>
      <xdr:col>24</xdr:col>
      <xdr:colOff>62865</xdr:colOff>
      <xdr:row>79</xdr:row>
      <xdr:rowOff>16103</xdr:rowOff>
    </xdr:to>
    <xdr:cxnSp macro="">
      <xdr:nvCxnSpPr>
        <xdr:cNvPr id="175" name="直線コネクタ 174"/>
        <xdr:cNvCxnSpPr/>
      </xdr:nvCxnSpPr>
      <xdr:spPr>
        <a:xfrm flipV="1">
          <a:off x="4633595" y="12186291"/>
          <a:ext cx="1270" cy="1374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19930</xdr:rowOff>
    </xdr:from>
    <xdr:ext cx="469744" cy="259045"/>
    <xdr:sp macro="" textlink="">
      <xdr:nvSpPr>
        <xdr:cNvPr id="176" name="維持補修費最小値テキスト"/>
        <xdr:cNvSpPr txBox="1"/>
      </xdr:nvSpPr>
      <xdr:spPr>
        <a:xfrm>
          <a:off x="4686300" y="13564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16103</xdr:rowOff>
    </xdr:from>
    <xdr:to>
      <xdr:col>24</xdr:col>
      <xdr:colOff>152400</xdr:colOff>
      <xdr:row>79</xdr:row>
      <xdr:rowOff>16103</xdr:rowOff>
    </xdr:to>
    <xdr:cxnSp macro="">
      <xdr:nvCxnSpPr>
        <xdr:cNvPr id="177" name="直線コネクタ 176"/>
        <xdr:cNvCxnSpPr/>
      </xdr:nvCxnSpPr>
      <xdr:spPr>
        <a:xfrm>
          <a:off x="4546600" y="13560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131468</xdr:rowOff>
    </xdr:from>
    <xdr:ext cx="534377" cy="259045"/>
    <xdr:sp macro="" textlink="">
      <xdr:nvSpPr>
        <xdr:cNvPr id="178" name="維持補修費最大値テキスト"/>
        <xdr:cNvSpPr txBox="1"/>
      </xdr:nvSpPr>
      <xdr:spPr>
        <a:xfrm>
          <a:off x="4686300" y="1196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13341</xdr:rowOff>
    </xdr:from>
    <xdr:to>
      <xdr:col>24</xdr:col>
      <xdr:colOff>152400</xdr:colOff>
      <xdr:row>71</xdr:row>
      <xdr:rowOff>13341</xdr:rowOff>
    </xdr:to>
    <xdr:cxnSp macro="">
      <xdr:nvCxnSpPr>
        <xdr:cNvPr id="179" name="直線コネクタ 178"/>
        <xdr:cNvCxnSpPr/>
      </xdr:nvCxnSpPr>
      <xdr:spPr>
        <a:xfrm>
          <a:off x="4546600" y="12186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118535</xdr:rowOff>
    </xdr:from>
    <xdr:to>
      <xdr:col>24</xdr:col>
      <xdr:colOff>63500</xdr:colOff>
      <xdr:row>78</xdr:row>
      <xdr:rowOff>127088</xdr:rowOff>
    </xdr:to>
    <xdr:cxnSp macro="">
      <xdr:nvCxnSpPr>
        <xdr:cNvPr id="180" name="直線コネクタ 179"/>
        <xdr:cNvCxnSpPr/>
      </xdr:nvCxnSpPr>
      <xdr:spPr>
        <a:xfrm>
          <a:off x="3797300" y="13491635"/>
          <a:ext cx="838200" cy="8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1058</xdr:rowOff>
    </xdr:from>
    <xdr:ext cx="469744" cy="259045"/>
    <xdr:sp macro="" textlink="">
      <xdr:nvSpPr>
        <xdr:cNvPr id="181" name="維持補修費平均値テキスト"/>
        <xdr:cNvSpPr txBox="1"/>
      </xdr:nvSpPr>
      <xdr:spPr>
        <a:xfrm>
          <a:off x="4686300" y="13202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149631</xdr:rowOff>
    </xdr:from>
    <xdr:to>
      <xdr:col>24</xdr:col>
      <xdr:colOff>114300</xdr:colOff>
      <xdr:row>78</xdr:row>
      <xdr:rowOff>79781</xdr:rowOff>
    </xdr:to>
    <xdr:sp macro="" textlink="">
      <xdr:nvSpPr>
        <xdr:cNvPr id="182" name="フローチャート: 判断 181"/>
        <xdr:cNvSpPr/>
      </xdr:nvSpPr>
      <xdr:spPr>
        <a:xfrm>
          <a:off x="4584700" y="1335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101561</xdr:rowOff>
    </xdr:from>
    <xdr:to>
      <xdr:col>19</xdr:col>
      <xdr:colOff>177800</xdr:colOff>
      <xdr:row>78</xdr:row>
      <xdr:rowOff>118535</xdr:rowOff>
    </xdr:to>
    <xdr:cxnSp macro="">
      <xdr:nvCxnSpPr>
        <xdr:cNvPr id="183" name="直線コネクタ 182"/>
        <xdr:cNvCxnSpPr/>
      </xdr:nvCxnSpPr>
      <xdr:spPr>
        <a:xfrm>
          <a:off x="2908300" y="13474661"/>
          <a:ext cx="889000" cy="16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44608</xdr:rowOff>
    </xdr:from>
    <xdr:to>
      <xdr:col>20</xdr:col>
      <xdr:colOff>38100</xdr:colOff>
      <xdr:row>78</xdr:row>
      <xdr:rowOff>146208</xdr:rowOff>
    </xdr:to>
    <xdr:sp macro="" textlink="">
      <xdr:nvSpPr>
        <xdr:cNvPr id="184" name="フローチャート: 判断 183"/>
        <xdr:cNvSpPr/>
      </xdr:nvSpPr>
      <xdr:spPr>
        <a:xfrm>
          <a:off x="3746500" y="1341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162735</xdr:rowOff>
    </xdr:from>
    <xdr:ext cx="469744" cy="259045"/>
    <xdr:sp macro="" textlink="">
      <xdr:nvSpPr>
        <xdr:cNvPr id="185" name="テキスト ボックス 184"/>
        <xdr:cNvSpPr txBox="1"/>
      </xdr:nvSpPr>
      <xdr:spPr>
        <a:xfrm>
          <a:off x="3562428" y="1319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101561</xdr:rowOff>
    </xdr:from>
    <xdr:to>
      <xdr:col>15</xdr:col>
      <xdr:colOff>50800</xdr:colOff>
      <xdr:row>78</xdr:row>
      <xdr:rowOff>105066</xdr:rowOff>
    </xdr:to>
    <xdr:cxnSp macro="">
      <xdr:nvCxnSpPr>
        <xdr:cNvPr id="186" name="直線コネクタ 185"/>
        <xdr:cNvCxnSpPr/>
      </xdr:nvCxnSpPr>
      <xdr:spPr>
        <a:xfrm flipV="1">
          <a:off x="2019300" y="13474661"/>
          <a:ext cx="8890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22968</xdr:rowOff>
    </xdr:from>
    <xdr:to>
      <xdr:col>15</xdr:col>
      <xdr:colOff>101600</xdr:colOff>
      <xdr:row>78</xdr:row>
      <xdr:rowOff>124568</xdr:rowOff>
    </xdr:to>
    <xdr:sp macro="" textlink="">
      <xdr:nvSpPr>
        <xdr:cNvPr id="187" name="フローチャート: 判断 186"/>
        <xdr:cNvSpPr/>
      </xdr:nvSpPr>
      <xdr:spPr>
        <a:xfrm>
          <a:off x="2857500" y="1339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141095</xdr:rowOff>
    </xdr:from>
    <xdr:ext cx="469744" cy="259045"/>
    <xdr:sp macro="" textlink="">
      <xdr:nvSpPr>
        <xdr:cNvPr id="188" name="テキスト ボックス 187"/>
        <xdr:cNvSpPr txBox="1"/>
      </xdr:nvSpPr>
      <xdr:spPr>
        <a:xfrm>
          <a:off x="2673428" y="13171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94438</xdr:rowOff>
    </xdr:from>
    <xdr:to>
      <xdr:col>10</xdr:col>
      <xdr:colOff>114300</xdr:colOff>
      <xdr:row>78</xdr:row>
      <xdr:rowOff>105066</xdr:rowOff>
    </xdr:to>
    <xdr:cxnSp macro="">
      <xdr:nvCxnSpPr>
        <xdr:cNvPr id="189" name="直線コネクタ 188"/>
        <xdr:cNvCxnSpPr/>
      </xdr:nvCxnSpPr>
      <xdr:spPr>
        <a:xfrm>
          <a:off x="1130300" y="13467538"/>
          <a:ext cx="889000" cy="1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5404</xdr:rowOff>
    </xdr:from>
    <xdr:to>
      <xdr:col>10</xdr:col>
      <xdr:colOff>165100</xdr:colOff>
      <xdr:row>78</xdr:row>
      <xdr:rowOff>107004</xdr:rowOff>
    </xdr:to>
    <xdr:sp macro="" textlink="">
      <xdr:nvSpPr>
        <xdr:cNvPr id="190" name="フローチャート: 判断 189"/>
        <xdr:cNvSpPr/>
      </xdr:nvSpPr>
      <xdr:spPr>
        <a:xfrm>
          <a:off x="1968500" y="13378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123531</xdr:rowOff>
    </xdr:from>
    <xdr:ext cx="469744" cy="259045"/>
    <xdr:sp macro="" textlink="">
      <xdr:nvSpPr>
        <xdr:cNvPr id="191" name="テキスト ボックス 190"/>
        <xdr:cNvSpPr txBox="1"/>
      </xdr:nvSpPr>
      <xdr:spPr>
        <a:xfrm>
          <a:off x="1784428" y="13153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21158</xdr:rowOff>
    </xdr:from>
    <xdr:to>
      <xdr:col>6</xdr:col>
      <xdr:colOff>38100</xdr:colOff>
      <xdr:row>78</xdr:row>
      <xdr:rowOff>122758</xdr:rowOff>
    </xdr:to>
    <xdr:sp macro="" textlink="">
      <xdr:nvSpPr>
        <xdr:cNvPr id="192" name="フローチャート: 判断 191"/>
        <xdr:cNvSpPr/>
      </xdr:nvSpPr>
      <xdr:spPr>
        <a:xfrm>
          <a:off x="1079500" y="13394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139285</xdr:rowOff>
    </xdr:from>
    <xdr:ext cx="469744" cy="259045"/>
    <xdr:sp macro="" textlink="">
      <xdr:nvSpPr>
        <xdr:cNvPr id="193" name="テキスト ボックス 192"/>
        <xdr:cNvSpPr txBox="1"/>
      </xdr:nvSpPr>
      <xdr:spPr>
        <a:xfrm>
          <a:off x="895428" y="13169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76288</xdr:rowOff>
    </xdr:from>
    <xdr:to>
      <xdr:col>24</xdr:col>
      <xdr:colOff>114300</xdr:colOff>
      <xdr:row>79</xdr:row>
      <xdr:rowOff>6438</xdr:rowOff>
    </xdr:to>
    <xdr:sp macro="" textlink="">
      <xdr:nvSpPr>
        <xdr:cNvPr id="199" name="楕円 198"/>
        <xdr:cNvSpPr/>
      </xdr:nvSpPr>
      <xdr:spPr>
        <a:xfrm>
          <a:off x="4584700" y="1344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162665</xdr:rowOff>
    </xdr:from>
    <xdr:ext cx="469744" cy="259045"/>
    <xdr:sp macro="" textlink="">
      <xdr:nvSpPr>
        <xdr:cNvPr id="200" name="維持補修費該当値テキスト"/>
        <xdr:cNvSpPr txBox="1"/>
      </xdr:nvSpPr>
      <xdr:spPr>
        <a:xfrm>
          <a:off x="4686300" y="13364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67735</xdr:rowOff>
    </xdr:from>
    <xdr:to>
      <xdr:col>20</xdr:col>
      <xdr:colOff>38100</xdr:colOff>
      <xdr:row>78</xdr:row>
      <xdr:rowOff>169335</xdr:rowOff>
    </xdr:to>
    <xdr:sp macro="" textlink="">
      <xdr:nvSpPr>
        <xdr:cNvPr id="201" name="楕円 200"/>
        <xdr:cNvSpPr/>
      </xdr:nvSpPr>
      <xdr:spPr>
        <a:xfrm>
          <a:off x="3746500" y="1344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160462</xdr:rowOff>
    </xdr:from>
    <xdr:ext cx="469744" cy="259045"/>
    <xdr:sp macro="" textlink="">
      <xdr:nvSpPr>
        <xdr:cNvPr id="202" name="テキスト ボックス 201"/>
        <xdr:cNvSpPr txBox="1"/>
      </xdr:nvSpPr>
      <xdr:spPr>
        <a:xfrm>
          <a:off x="3562428" y="13533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50761</xdr:rowOff>
    </xdr:from>
    <xdr:to>
      <xdr:col>15</xdr:col>
      <xdr:colOff>101600</xdr:colOff>
      <xdr:row>78</xdr:row>
      <xdr:rowOff>152361</xdr:rowOff>
    </xdr:to>
    <xdr:sp macro="" textlink="">
      <xdr:nvSpPr>
        <xdr:cNvPr id="203" name="楕円 202"/>
        <xdr:cNvSpPr/>
      </xdr:nvSpPr>
      <xdr:spPr>
        <a:xfrm>
          <a:off x="2857500" y="1342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143488</xdr:rowOff>
    </xdr:from>
    <xdr:ext cx="469744" cy="259045"/>
    <xdr:sp macro="" textlink="">
      <xdr:nvSpPr>
        <xdr:cNvPr id="204" name="テキスト ボックス 203"/>
        <xdr:cNvSpPr txBox="1"/>
      </xdr:nvSpPr>
      <xdr:spPr>
        <a:xfrm>
          <a:off x="2673428" y="1351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54266</xdr:rowOff>
    </xdr:from>
    <xdr:to>
      <xdr:col>10</xdr:col>
      <xdr:colOff>165100</xdr:colOff>
      <xdr:row>78</xdr:row>
      <xdr:rowOff>155866</xdr:rowOff>
    </xdr:to>
    <xdr:sp macro="" textlink="">
      <xdr:nvSpPr>
        <xdr:cNvPr id="205" name="楕円 204"/>
        <xdr:cNvSpPr/>
      </xdr:nvSpPr>
      <xdr:spPr>
        <a:xfrm>
          <a:off x="1968500" y="1342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146993</xdr:rowOff>
    </xdr:from>
    <xdr:ext cx="469744" cy="259045"/>
    <xdr:sp macro="" textlink="">
      <xdr:nvSpPr>
        <xdr:cNvPr id="206" name="テキスト ボックス 205"/>
        <xdr:cNvSpPr txBox="1"/>
      </xdr:nvSpPr>
      <xdr:spPr>
        <a:xfrm>
          <a:off x="1784428" y="13520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43638</xdr:rowOff>
    </xdr:from>
    <xdr:to>
      <xdr:col>6</xdr:col>
      <xdr:colOff>38100</xdr:colOff>
      <xdr:row>78</xdr:row>
      <xdr:rowOff>145238</xdr:rowOff>
    </xdr:to>
    <xdr:sp macro="" textlink="">
      <xdr:nvSpPr>
        <xdr:cNvPr id="207" name="楕円 206"/>
        <xdr:cNvSpPr/>
      </xdr:nvSpPr>
      <xdr:spPr>
        <a:xfrm>
          <a:off x="1079500" y="1341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136365</xdr:rowOff>
    </xdr:from>
    <xdr:ext cx="469744" cy="259045"/>
    <xdr:sp macro="" textlink="">
      <xdr:nvSpPr>
        <xdr:cNvPr id="208" name="テキスト ボックス 207"/>
        <xdr:cNvSpPr txBox="1"/>
      </xdr:nvSpPr>
      <xdr:spPr>
        <a:xfrm>
          <a:off x="895428" y="13509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127242</xdr:rowOff>
    </xdr:from>
    <xdr:to>
      <xdr:col>24</xdr:col>
      <xdr:colOff>62865</xdr:colOff>
      <xdr:row>99</xdr:row>
      <xdr:rowOff>30265</xdr:rowOff>
    </xdr:to>
    <xdr:cxnSp macro="">
      <xdr:nvCxnSpPr>
        <xdr:cNvPr id="233" name="直線コネクタ 232"/>
        <xdr:cNvCxnSpPr/>
      </xdr:nvCxnSpPr>
      <xdr:spPr>
        <a:xfrm flipV="1">
          <a:off x="4633595" y="15729192"/>
          <a:ext cx="1270" cy="127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34092</xdr:rowOff>
    </xdr:from>
    <xdr:ext cx="534377" cy="259045"/>
    <xdr:sp macro="" textlink="">
      <xdr:nvSpPr>
        <xdr:cNvPr id="234" name="扶助費最小値テキスト"/>
        <xdr:cNvSpPr txBox="1"/>
      </xdr:nvSpPr>
      <xdr:spPr>
        <a:xfrm>
          <a:off x="4686300" y="1700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30265</xdr:rowOff>
    </xdr:from>
    <xdr:to>
      <xdr:col>24</xdr:col>
      <xdr:colOff>152400</xdr:colOff>
      <xdr:row>99</xdr:row>
      <xdr:rowOff>30265</xdr:rowOff>
    </xdr:to>
    <xdr:cxnSp macro="">
      <xdr:nvCxnSpPr>
        <xdr:cNvPr id="235" name="直線コネクタ 234"/>
        <xdr:cNvCxnSpPr/>
      </xdr:nvCxnSpPr>
      <xdr:spPr>
        <a:xfrm>
          <a:off x="4546600" y="1700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73919</xdr:rowOff>
    </xdr:from>
    <xdr:ext cx="599010" cy="259045"/>
    <xdr:sp macro="" textlink="">
      <xdr:nvSpPr>
        <xdr:cNvPr id="236" name="扶助費最大値テキスト"/>
        <xdr:cNvSpPr txBox="1"/>
      </xdr:nvSpPr>
      <xdr:spPr>
        <a:xfrm>
          <a:off x="4686300" y="15504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127242</xdr:rowOff>
    </xdr:from>
    <xdr:to>
      <xdr:col>24</xdr:col>
      <xdr:colOff>152400</xdr:colOff>
      <xdr:row>91</xdr:row>
      <xdr:rowOff>127242</xdr:rowOff>
    </xdr:to>
    <xdr:cxnSp macro="">
      <xdr:nvCxnSpPr>
        <xdr:cNvPr id="237" name="直線コネクタ 236"/>
        <xdr:cNvCxnSpPr/>
      </xdr:nvCxnSpPr>
      <xdr:spPr>
        <a:xfrm>
          <a:off x="4546600" y="15729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68275</xdr:rowOff>
    </xdr:from>
    <xdr:to>
      <xdr:col>24</xdr:col>
      <xdr:colOff>63500</xdr:colOff>
      <xdr:row>94</xdr:row>
      <xdr:rowOff>2578</xdr:rowOff>
    </xdr:to>
    <xdr:cxnSp macro="">
      <xdr:nvCxnSpPr>
        <xdr:cNvPr id="238" name="直線コネクタ 237"/>
        <xdr:cNvCxnSpPr/>
      </xdr:nvCxnSpPr>
      <xdr:spPr>
        <a:xfrm flipV="1">
          <a:off x="3797300" y="16013125"/>
          <a:ext cx="838200" cy="10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26776</xdr:rowOff>
    </xdr:from>
    <xdr:ext cx="534377" cy="259045"/>
    <xdr:sp macro="" textlink="">
      <xdr:nvSpPr>
        <xdr:cNvPr id="239" name="扶助費平均値テキスト"/>
        <xdr:cNvSpPr txBox="1"/>
      </xdr:nvSpPr>
      <xdr:spPr>
        <a:xfrm>
          <a:off x="4686300" y="16485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48349</xdr:rowOff>
    </xdr:from>
    <xdr:to>
      <xdr:col>24</xdr:col>
      <xdr:colOff>114300</xdr:colOff>
      <xdr:row>96</xdr:row>
      <xdr:rowOff>149949</xdr:rowOff>
    </xdr:to>
    <xdr:sp macro="" textlink="">
      <xdr:nvSpPr>
        <xdr:cNvPr id="240" name="フローチャート: 判断 239"/>
        <xdr:cNvSpPr/>
      </xdr:nvSpPr>
      <xdr:spPr>
        <a:xfrm>
          <a:off x="4584700" y="16507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2578</xdr:rowOff>
    </xdr:from>
    <xdr:to>
      <xdr:col>19</xdr:col>
      <xdr:colOff>177800</xdr:colOff>
      <xdr:row>94</xdr:row>
      <xdr:rowOff>65418</xdr:rowOff>
    </xdr:to>
    <xdr:cxnSp macro="">
      <xdr:nvCxnSpPr>
        <xdr:cNvPr id="241" name="直線コネクタ 240"/>
        <xdr:cNvCxnSpPr/>
      </xdr:nvCxnSpPr>
      <xdr:spPr>
        <a:xfrm flipV="1">
          <a:off x="2908300" y="16118878"/>
          <a:ext cx="889000" cy="62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82538</xdr:rowOff>
    </xdr:from>
    <xdr:to>
      <xdr:col>20</xdr:col>
      <xdr:colOff>38100</xdr:colOff>
      <xdr:row>97</xdr:row>
      <xdr:rowOff>12688</xdr:rowOff>
    </xdr:to>
    <xdr:sp macro="" textlink="">
      <xdr:nvSpPr>
        <xdr:cNvPr id="242" name="フローチャート: 判断 241"/>
        <xdr:cNvSpPr/>
      </xdr:nvSpPr>
      <xdr:spPr>
        <a:xfrm>
          <a:off x="3746500" y="1654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3815</xdr:rowOff>
    </xdr:from>
    <xdr:ext cx="534377" cy="259045"/>
    <xdr:sp macro="" textlink="">
      <xdr:nvSpPr>
        <xdr:cNvPr id="243" name="テキスト ボックス 242"/>
        <xdr:cNvSpPr txBox="1"/>
      </xdr:nvSpPr>
      <xdr:spPr>
        <a:xfrm>
          <a:off x="3530111" y="1663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56032</xdr:rowOff>
    </xdr:from>
    <xdr:to>
      <xdr:col>15</xdr:col>
      <xdr:colOff>50800</xdr:colOff>
      <xdr:row>94</xdr:row>
      <xdr:rowOff>65418</xdr:rowOff>
    </xdr:to>
    <xdr:cxnSp macro="">
      <xdr:nvCxnSpPr>
        <xdr:cNvPr id="244" name="直線コネクタ 243"/>
        <xdr:cNvCxnSpPr/>
      </xdr:nvCxnSpPr>
      <xdr:spPr>
        <a:xfrm>
          <a:off x="2019300" y="16172332"/>
          <a:ext cx="889000" cy="9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152324</xdr:rowOff>
    </xdr:from>
    <xdr:to>
      <xdr:col>15</xdr:col>
      <xdr:colOff>101600</xdr:colOff>
      <xdr:row>97</xdr:row>
      <xdr:rowOff>82474</xdr:rowOff>
    </xdr:to>
    <xdr:sp macro="" textlink="">
      <xdr:nvSpPr>
        <xdr:cNvPr id="245" name="フローチャート: 判断 244"/>
        <xdr:cNvSpPr/>
      </xdr:nvSpPr>
      <xdr:spPr>
        <a:xfrm>
          <a:off x="2857500" y="1661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73601</xdr:rowOff>
    </xdr:from>
    <xdr:ext cx="534377" cy="259045"/>
    <xdr:sp macro="" textlink="">
      <xdr:nvSpPr>
        <xdr:cNvPr id="246" name="テキスト ボックス 245"/>
        <xdr:cNvSpPr txBox="1"/>
      </xdr:nvSpPr>
      <xdr:spPr>
        <a:xfrm>
          <a:off x="2641111" y="16704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22555</xdr:rowOff>
    </xdr:from>
    <xdr:to>
      <xdr:col>10</xdr:col>
      <xdr:colOff>114300</xdr:colOff>
      <xdr:row>94</xdr:row>
      <xdr:rowOff>56032</xdr:rowOff>
    </xdr:to>
    <xdr:cxnSp macro="">
      <xdr:nvCxnSpPr>
        <xdr:cNvPr id="247" name="直線コネクタ 246"/>
        <xdr:cNvCxnSpPr/>
      </xdr:nvCxnSpPr>
      <xdr:spPr>
        <a:xfrm>
          <a:off x="1130300" y="16138855"/>
          <a:ext cx="889000" cy="33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6426</xdr:rowOff>
    </xdr:from>
    <xdr:to>
      <xdr:col>10</xdr:col>
      <xdr:colOff>165100</xdr:colOff>
      <xdr:row>97</xdr:row>
      <xdr:rowOff>108026</xdr:rowOff>
    </xdr:to>
    <xdr:sp macro="" textlink="">
      <xdr:nvSpPr>
        <xdr:cNvPr id="248" name="フローチャート: 判断 247"/>
        <xdr:cNvSpPr/>
      </xdr:nvSpPr>
      <xdr:spPr>
        <a:xfrm>
          <a:off x="1968500" y="1663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99153</xdr:rowOff>
    </xdr:from>
    <xdr:ext cx="534377" cy="259045"/>
    <xdr:sp macro="" textlink="">
      <xdr:nvSpPr>
        <xdr:cNvPr id="249" name="テキスト ボックス 248"/>
        <xdr:cNvSpPr txBox="1"/>
      </xdr:nvSpPr>
      <xdr:spPr>
        <a:xfrm>
          <a:off x="1752111" y="1672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163588</xdr:rowOff>
    </xdr:from>
    <xdr:to>
      <xdr:col>6</xdr:col>
      <xdr:colOff>38100</xdr:colOff>
      <xdr:row>97</xdr:row>
      <xdr:rowOff>93738</xdr:rowOff>
    </xdr:to>
    <xdr:sp macro="" textlink="">
      <xdr:nvSpPr>
        <xdr:cNvPr id="250" name="フローチャート: 判断 249"/>
        <xdr:cNvSpPr/>
      </xdr:nvSpPr>
      <xdr:spPr>
        <a:xfrm>
          <a:off x="1079500" y="16622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84865</xdr:rowOff>
    </xdr:from>
    <xdr:ext cx="534377" cy="259045"/>
    <xdr:sp macro="" textlink="">
      <xdr:nvSpPr>
        <xdr:cNvPr id="251" name="テキスト ボックス 250"/>
        <xdr:cNvSpPr txBox="1"/>
      </xdr:nvSpPr>
      <xdr:spPr>
        <a:xfrm>
          <a:off x="863111" y="1671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17475</xdr:rowOff>
    </xdr:from>
    <xdr:to>
      <xdr:col>24</xdr:col>
      <xdr:colOff>114300</xdr:colOff>
      <xdr:row>93</xdr:row>
      <xdr:rowOff>119075</xdr:rowOff>
    </xdr:to>
    <xdr:sp macro="" textlink="">
      <xdr:nvSpPr>
        <xdr:cNvPr id="257" name="楕円 256"/>
        <xdr:cNvSpPr/>
      </xdr:nvSpPr>
      <xdr:spPr>
        <a:xfrm>
          <a:off x="4584700" y="1596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40352</xdr:rowOff>
    </xdr:from>
    <xdr:ext cx="599010" cy="259045"/>
    <xdr:sp macro="" textlink="">
      <xdr:nvSpPr>
        <xdr:cNvPr id="258" name="扶助費該当値テキスト"/>
        <xdr:cNvSpPr txBox="1"/>
      </xdr:nvSpPr>
      <xdr:spPr>
        <a:xfrm>
          <a:off x="4686300" y="15813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123228</xdr:rowOff>
    </xdr:from>
    <xdr:to>
      <xdr:col>20</xdr:col>
      <xdr:colOff>38100</xdr:colOff>
      <xdr:row>94</xdr:row>
      <xdr:rowOff>53378</xdr:rowOff>
    </xdr:to>
    <xdr:sp macro="" textlink="">
      <xdr:nvSpPr>
        <xdr:cNvPr id="259" name="楕円 258"/>
        <xdr:cNvSpPr/>
      </xdr:nvSpPr>
      <xdr:spPr>
        <a:xfrm>
          <a:off x="3746500" y="16068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69905</xdr:rowOff>
    </xdr:from>
    <xdr:ext cx="599010" cy="259045"/>
    <xdr:sp macro="" textlink="">
      <xdr:nvSpPr>
        <xdr:cNvPr id="260" name="テキスト ボックス 259"/>
        <xdr:cNvSpPr txBox="1"/>
      </xdr:nvSpPr>
      <xdr:spPr>
        <a:xfrm>
          <a:off x="3497795" y="15843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14618</xdr:rowOff>
    </xdr:from>
    <xdr:to>
      <xdr:col>15</xdr:col>
      <xdr:colOff>101600</xdr:colOff>
      <xdr:row>94</xdr:row>
      <xdr:rowOff>116218</xdr:rowOff>
    </xdr:to>
    <xdr:sp macro="" textlink="">
      <xdr:nvSpPr>
        <xdr:cNvPr id="261" name="楕円 260"/>
        <xdr:cNvSpPr/>
      </xdr:nvSpPr>
      <xdr:spPr>
        <a:xfrm>
          <a:off x="2857500" y="16130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132745</xdr:rowOff>
    </xdr:from>
    <xdr:ext cx="599010" cy="259045"/>
    <xdr:sp macro="" textlink="">
      <xdr:nvSpPr>
        <xdr:cNvPr id="262" name="テキスト ボックス 261"/>
        <xdr:cNvSpPr txBox="1"/>
      </xdr:nvSpPr>
      <xdr:spPr>
        <a:xfrm>
          <a:off x="2608795" y="15906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5232</xdr:rowOff>
    </xdr:from>
    <xdr:to>
      <xdr:col>10</xdr:col>
      <xdr:colOff>165100</xdr:colOff>
      <xdr:row>94</xdr:row>
      <xdr:rowOff>106832</xdr:rowOff>
    </xdr:to>
    <xdr:sp macro="" textlink="">
      <xdr:nvSpPr>
        <xdr:cNvPr id="263" name="楕円 262"/>
        <xdr:cNvSpPr/>
      </xdr:nvSpPr>
      <xdr:spPr>
        <a:xfrm>
          <a:off x="1968500" y="1612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123359</xdr:rowOff>
    </xdr:from>
    <xdr:ext cx="599010" cy="259045"/>
    <xdr:sp macro="" textlink="">
      <xdr:nvSpPr>
        <xdr:cNvPr id="264" name="テキスト ボックス 263"/>
        <xdr:cNvSpPr txBox="1"/>
      </xdr:nvSpPr>
      <xdr:spPr>
        <a:xfrm>
          <a:off x="1719795" y="15896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143205</xdr:rowOff>
    </xdr:from>
    <xdr:to>
      <xdr:col>6</xdr:col>
      <xdr:colOff>38100</xdr:colOff>
      <xdr:row>94</xdr:row>
      <xdr:rowOff>73355</xdr:rowOff>
    </xdr:to>
    <xdr:sp macro="" textlink="">
      <xdr:nvSpPr>
        <xdr:cNvPr id="265" name="楕円 264"/>
        <xdr:cNvSpPr/>
      </xdr:nvSpPr>
      <xdr:spPr>
        <a:xfrm>
          <a:off x="1079500" y="1608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89882</xdr:rowOff>
    </xdr:from>
    <xdr:ext cx="599010" cy="259045"/>
    <xdr:sp macro="" textlink="">
      <xdr:nvSpPr>
        <xdr:cNvPr id="266" name="テキスト ボックス 265"/>
        <xdr:cNvSpPr txBox="1"/>
      </xdr:nvSpPr>
      <xdr:spPr>
        <a:xfrm>
          <a:off x="830795" y="15863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0" name="テキスト ボックス 279"/>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2" name="テキスト ボックス 281"/>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4" name="テキスト ボックス 283"/>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25290</xdr:rowOff>
    </xdr:from>
    <xdr:to>
      <xdr:col>54</xdr:col>
      <xdr:colOff>189865</xdr:colOff>
      <xdr:row>34</xdr:row>
      <xdr:rowOff>128462</xdr:rowOff>
    </xdr:to>
    <xdr:cxnSp macro="">
      <xdr:nvCxnSpPr>
        <xdr:cNvPr id="288" name="直線コネクタ 287"/>
        <xdr:cNvCxnSpPr/>
      </xdr:nvCxnSpPr>
      <xdr:spPr>
        <a:xfrm flipV="1">
          <a:off x="10475595" y="5168790"/>
          <a:ext cx="1270" cy="78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132289</xdr:rowOff>
    </xdr:from>
    <xdr:ext cx="599010" cy="259045"/>
    <xdr:sp macro="" textlink="">
      <xdr:nvSpPr>
        <xdr:cNvPr id="289" name="補助費等最小値テキスト"/>
        <xdr:cNvSpPr txBox="1"/>
      </xdr:nvSpPr>
      <xdr:spPr>
        <a:xfrm>
          <a:off x="10528300" y="5961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128462</xdr:rowOff>
    </xdr:from>
    <xdr:to>
      <xdr:col>55</xdr:col>
      <xdr:colOff>88900</xdr:colOff>
      <xdr:row>34</xdr:row>
      <xdr:rowOff>128462</xdr:rowOff>
    </xdr:to>
    <xdr:cxnSp macro="">
      <xdr:nvCxnSpPr>
        <xdr:cNvPr id="290" name="直線コネクタ 289"/>
        <xdr:cNvCxnSpPr/>
      </xdr:nvCxnSpPr>
      <xdr:spPr>
        <a:xfrm>
          <a:off x="10388600" y="5957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143417</xdr:rowOff>
    </xdr:from>
    <xdr:ext cx="599010" cy="259045"/>
    <xdr:sp macro="" textlink="">
      <xdr:nvSpPr>
        <xdr:cNvPr id="291" name="補助費等最大値テキスト"/>
        <xdr:cNvSpPr txBox="1"/>
      </xdr:nvSpPr>
      <xdr:spPr>
        <a:xfrm>
          <a:off x="10528300" y="4944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25290</xdr:rowOff>
    </xdr:from>
    <xdr:to>
      <xdr:col>55</xdr:col>
      <xdr:colOff>88900</xdr:colOff>
      <xdr:row>30</xdr:row>
      <xdr:rowOff>25290</xdr:rowOff>
    </xdr:to>
    <xdr:cxnSp macro="">
      <xdr:nvCxnSpPr>
        <xdr:cNvPr id="292" name="直線コネクタ 291"/>
        <xdr:cNvCxnSpPr/>
      </xdr:nvCxnSpPr>
      <xdr:spPr>
        <a:xfrm>
          <a:off x="10388600" y="516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166071</xdr:rowOff>
    </xdr:from>
    <xdr:to>
      <xdr:col>55</xdr:col>
      <xdr:colOff>0</xdr:colOff>
      <xdr:row>37</xdr:row>
      <xdr:rowOff>6564</xdr:rowOff>
    </xdr:to>
    <xdr:cxnSp macro="">
      <xdr:nvCxnSpPr>
        <xdr:cNvPr id="293" name="直線コネクタ 292"/>
        <xdr:cNvCxnSpPr/>
      </xdr:nvCxnSpPr>
      <xdr:spPr>
        <a:xfrm flipV="1">
          <a:off x="9639300" y="5823921"/>
          <a:ext cx="838200" cy="52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60196</xdr:rowOff>
    </xdr:from>
    <xdr:ext cx="599010" cy="259045"/>
    <xdr:sp macro="" textlink="">
      <xdr:nvSpPr>
        <xdr:cNvPr id="294" name="補助費等平均値テキスト"/>
        <xdr:cNvSpPr txBox="1"/>
      </xdr:nvSpPr>
      <xdr:spPr>
        <a:xfrm>
          <a:off x="10528300" y="55465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37319</xdr:rowOff>
    </xdr:from>
    <xdr:to>
      <xdr:col>55</xdr:col>
      <xdr:colOff>50800</xdr:colOff>
      <xdr:row>33</xdr:row>
      <xdr:rowOff>138919</xdr:rowOff>
    </xdr:to>
    <xdr:sp macro="" textlink="">
      <xdr:nvSpPr>
        <xdr:cNvPr id="295" name="フローチャート: 判断 294"/>
        <xdr:cNvSpPr/>
      </xdr:nvSpPr>
      <xdr:spPr>
        <a:xfrm>
          <a:off x="10426700" y="569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6564</xdr:rowOff>
    </xdr:from>
    <xdr:to>
      <xdr:col>50</xdr:col>
      <xdr:colOff>114300</xdr:colOff>
      <xdr:row>37</xdr:row>
      <xdr:rowOff>36995</xdr:rowOff>
    </xdr:to>
    <xdr:cxnSp macro="">
      <xdr:nvCxnSpPr>
        <xdr:cNvPr id="296" name="直線コネクタ 295"/>
        <xdr:cNvCxnSpPr/>
      </xdr:nvCxnSpPr>
      <xdr:spPr>
        <a:xfrm flipV="1">
          <a:off x="8750300" y="6350214"/>
          <a:ext cx="889000" cy="30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93234</xdr:rowOff>
    </xdr:from>
    <xdr:to>
      <xdr:col>50</xdr:col>
      <xdr:colOff>165100</xdr:colOff>
      <xdr:row>37</xdr:row>
      <xdr:rowOff>23384</xdr:rowOff>
    </xdr:to>
    <xdr:sp macro="" textlink="">
      <xdr:nvSpPr>
        <xdr:cNvPr id="297" name="フローチャート: 判断 296"/>
        <xdr:cNvSpPr/>
      </xdr:nvSpPr>
      <xdr:spPr>
        <a:xfrm>
          <a:off x="9588500" y="626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39911</xdr:rowOff>
    </xdr:from>
    <xdr:ext cx="534377" cy="259045"/>
    <xdr:sp macro="" textlink="">
      <xdr:nvSpPr>
        <xdr:cNvPr id="298" name="テキスト ボックス 297"/>
        <xdr:cNvSpPr txBox="1"/>
      </xdr:nvSpPr>
      <xdr:spPr>
        <a:xfrm>
          <a:off x="9372111" y="604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36995</xdr:rowOff>
    </xdr:from>
    <xdr:to>
      <xdr:col>45</xdr:col>
      <xdr:colOff>177800</xdr:colOff>
      <xdr:row>37</xdr:row>
      <xdr:rowOff>52041</xdr:rowOff>
    </xdr:to>
    <xdr:cxnSp macro="">
      <xdr:nvCxnSpPr>
        <xdr:cNvPr id="299" name="直線コネクタ 298"/>
        <xdr:cNvCxnSpPr/>
      </xdr:nvCxnSpPr>
      <xdr:spPr>
        <a:xfrm flipV="1">
          <a:off x="7861300" y="6380645"/>
          <a:ext cx="889000" cy="15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130848</xdr:rowOff>
    </xdr:from>
    <xdr:to>
      <xdr:col>46</xdr:col>
      <xdr:colOff>38100</xdr:colOff>
      <xdr:row>37</xdr:row>
      <xdr:rowOff>60998</xdr:rowOff>
    </xdr:to>
    <xdr:sp macro="" textlink="">
      <xdr:nvSpPr>
        <xdr:cNvPr id="300" name="フローチャート: 判断 299"/>
        <xdr:cNvSpPr/>
      </xdr:nvSpPr>
      <xdr:spPr>
        <a:xfrm>
          <a:off x="8699500" y="630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77525</xdr:rowOff>
    </xdr:from>
    <xdr:ext cx="534377" cy="259045"/>
    <xdr:sp macro="" textlink="">
      <xdr:nvSpPr>
        <xdr:cNvPr id="301" name="テキスト ボックス 300"/>
        <xdr:cNvSpPr txBox="1"/>
      </xdr:nvSpPr>
      <xdr:spPr>
        <a:xfrm>
          <a:off x="8483111" y="607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40318</xdr:rowOff>
    </xdr:from>
    <xdr:to>
      <xdr:col>41</xdr:col>
      <xdr:colOff>50800</xdr:colOff>
      <xdr:row>37</xdr:row>
      <xdr:rowOff>52041</xdr:rowOff>
    </xdr:to>
    <xdr:cxnSp macro="">
      <xdr:nvCxnSpPr>
        <xdr:cNvPr id="302" name="直線コネクタ 301"/>
        <xdr:cNvCxnSpPr/>
      </xdr:nvCxnSpPr>
      <xdr:spPr>
        <a:xfrm>
          <a:off x="6972300" y="6383968"/>
          <a:ext cx="889000" cy="1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133824</xdr:rowOff>
    </xdr:from>
    <xdr:to>
      <xdr:col>41</xdr:col>
      <xdr:colOff>101600</xdr:colOff>
      <xdr:row>37</xdr:row>
      <xdr:rowOff>63974</xdr:rowOff>
    </xdr:to>
    <xdr:sp macro="" textlink="">
      <xdr:nvSpPr>
        <xdr:cNvPr id="303" name="フローチャート: 判断 302"/>
        <xdr:cNvSpPr/>
      </xdr:nvSpPr>
      <xdr:spPr>
        <a:xfrm>
          <a:off x="7810500" y="6306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80501</xdr:rowOff>
    </xdr:from>
    <xdr:ext cx="534377" cy="259045"/>
    <xdr:sp macro="" textlink="">
      <xdr:nvSpPr>
        <xdr:cNvPr id="304" name="テキスト ボックス 303"/>
        <xdr:cNvSpPr txBox="1"/>
      </xdr:nvSpPr>
      <xdr:spPr>
        <a:xfrm>
          <a:off x="7594111" y="608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138109</xdr:rowOff>
    </xdr:from>
    <xdr:to>
      <xdr:col>36</xdr:col>
      <xdr:colOff>165100</xdr:colOff>
      <xdr:row>37</xdr:row>
      <xdr:rowOff>68259</xdr:rowOff>
    </xdr:to>
    <xdr:sp macro="" textlink="">
      <xdr:nvSpPr>
        <xdr:cNvPr id="305" name="フローチャート: 判断 304"/>
        <xdr:cNvSpPr/>
      </xdr:nvSpPr>
      <xdr:spPr>
        <a:xfrm>
          <a:off x="6921500" y="631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84786</xdr:rowOff>
    </xdr:from>
    <xdr:ext cx="534377" cy="259045"/>
    <xdr:sp macro="" textlink="">
      <xdr:nvSpPr>
        <xdr:cNvPr id="306" name="テキスト ボックス 305"/>
        <xdr:cNvSpPr txBox="1"/>
      </xdr:nvSpPr>
      <xdr:spPr>
        <a:xfrm>
          <a:off x="6705111" y="608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115271</xdr:rowOff>
    </xdr:from>
    <xdr:to>
      <xdr:col>55</xdr:col>
      <xdr:colOff>50800</xdr:colOff>
      <xdr:row>34</xdr:row>
      <xdr:rowOff>45421</xdr:rowOff>
    </xdr:to>
    <xdr:sp macro="" textlink="">
      <xdr:nvSpPr>
        <xdr:cNvPr id="312" name="楕円 311"/>
        <xdr:cNvSpPr/>
      </xdr:nvSpPr>
      <xdr:spPr>
        <a:xfrm>
          <a:off x="10426700" y="5773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93698</xdr:rowOff>
    </xdr:from>
    <xdr:ext cx="599010" cy="259045"/>
    <xdr:sp macro="" textlink="">
      <xdr:nvSpPr>
        <xdr:cNvPr id="313" name="補助費等該当値テキスト"/>
        <xdr:cNvSpPr txBox="1"/>
      </xdr:nvSpPr>
      <xdr:spPr>
        <a:xfrm>
          <a:off x="10528300" y="5751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127214</xdr:rowOff>
    </xdr:from>
    <xdr:to>
      <xdr:col>50</xdr:col>
      <xdr:colOff>165100</xdr:colOff>
      <xdr:row>37</xdr:row>
      <xdr:rowOff>57364</xdr:rowOff>
    </xdr:to>
    <xdr:sp macro="" textlink="">
      <xdr:nvSpPr>
        <xdr:cNvPr id="314" name="楕円 313"/>
        <xdr:cNvSpPr/>
      </xdr:nvSpPr>
      <xdr:spPr>
        <a:xfrm>
          <a:off x="9588500" y="62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48491</xdr:rowOff>
    </xdr:from>
    <xdr:ext cx="534377" cy="259045"/>
    <xdr:sp macro="" textlink="">
      <xdr:nvSpPr>
        <xdr:cNvPr id="315" name="テキスト ボックス 314"/>
        <xdr:cNvSpPr txBox="1"/>
      </xdr:nvSpPr>
      <xdr:spPr>
        <a:xfrm>
          <a:off x="9372111" y="639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157645</xdr:rowOff>
    </xdr:from>
    <xdr:to>
      <xdr:col>46</xdr:col>
      <xdr:colOff>38100</xdr:colOff>
      <xdr:row>37</xdr:row>
      <xdr:rowOff>87795</xdr:rowOff>
    </xdr:to>
    <xdr:sp macro="" textlink="">
      <xdr:nvSpPr>
        <xdr:cNvPr id="316" name="楕円 315"/>
        <xdr:cNvSpPr/>
      </xdr:nvSpPr>
      <xdr:spPr>
        <a:xfrm>
          <a:off x="8699500" y="632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78922</xdr:rowOff>
    </xdr:from>
    <xdr:ext cx="534377" cy="259045"/>
    <xdr:sp macro="" textlink="">
      <xdr:nvSpPr>
        <xdr:cNvPr id="317" name="テキスト ボックス 316"/>
        <xdr:cNvSpPr txBox="1"/>
      </xdr:nvSpPr>
      <xdr:spPr>
        <a:xfrm>
          <a:off x="8483111" y="642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1241</xdr:rowOff>
    </xdr:from>
    <xdr:to>
      <xdr:col>41</xdr:col>
      <xdr:colOff>101600</xdr:colOff>
      <xdr:row>37</xdr:row>
      <xdr:rowOff>102841</xdr:rowOff>
    </xdr:to>
    <xdr:sp macro="" textlink="">
      <xdr:nvSpPr>
        <xdr:cNvPr id="318" name="楕円 317"/>
        <xdr:cNvSpPr/>
      </xdr:nvSpPr>
      <xdr:spPr>
        <a:xfrm>
          <a:off x="7810500" y="6344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93968</xdr:rowOff>
    </xdr:from>
    <xdr:ext cx="534377" cy="259045"/>
    <xdr:sp macro="" textlink="">
      <xdr:nvSpPr>
        <xdr:cNvPr id="319" name="テキスト ボックス 318"/>
        <xdr:cNvSpPr txBox="1"/>
      </xdr:nvSpPr>
      <xdr:spPr>
        <a:xfrm>
          <a:off x="7594111" y="6437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160968</xdr:rowOff>
    </xdr:from>
    <xdr:to>
      <xdr:col>36</xdr:col>
      <xdr:colOff>165100</xdr:colOff>
      <xdr:row>37</xdr:row>
      <xdr:rowOff>91118</xdr:rowOff>
    </xdr:to>
    <xdr:sp macro="" textlink="">
      <xdr:nvSpPr>
        <xdr:cNvPr id="320" name="楕円 319"/>
        <xdr:cNvSpPr/>
      </xdr:nvSpPr>
      <xdr:spPr>
        <a:xfrm>
          <a:off x="6921500" y="633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82245</xdr:rowOff>
    </xdr:from>
    <xdr:ext cx="534377" cy="259045"/>
    <xdr:sp macro="" textlink="">
      <xdr:nvSpPr>
        <xdr:cNvPr id="321" name="テキスト ボックス 320"/>
        <xdr:cNvSpPr txBox="1"/>
      </xdr:nvSpPr>
      <xdr:spPr>
        <a:xfrm>
          <a:off x="6705111" y="642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5" name="テキスト ボックス 334"/>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7" name="テキスト ボックス 336"/>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9" name="テキスト ボックス 338"/>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1" name="テキスト ボックス 340"/>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3" name="テキスト ボックス 342"/>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98358</xdr:rowOff>
    </xdr:from>
    <xdr:to>
      <xdr:col>54</xdr:col>
      <xdr:colOff>189865</xdr:colOff>
      <xdr:row>59</xdr:row>
      <xdr:rowOff>16321</xdr:rowOff>
    </xdr:to>
    <xdr:cxnSp macro="">
      <xdr:nvCxnSpPr>
        <xdr:cNvPr id="345" name="直線コネクタ 344"/>
        <xdr:cNvCxnSpPr/>
      </xdr:nvCxnSpPr>
      <xdr:spPr>
        <a:xfrm flipV="1">
          <a:off x="10475595" y="8842308"/>
          <a:ext cx="1270" cy="1289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20148</xdr:rowOff>
    </xdr:from>
    <xdr:ext cx="534377" cy="259045"/>
    <xdr:sp macro="" textlink="">
      <xdr:nvSpPr>
        <xdr:cNvPr id="346" name="普通建設事業費最小値テキスト"/>
        <xdr:cNvSpPr txBox="1"/>
      </xdr:nvSpPr>
      <xdr:spPr>
        <a:xfrm>
          <a:off x="10528300" y="1013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16321</xdr:rowOff>
    </xdr:from>
    <xdr:to>
      <xdr:col>55</xdr:col>
      <xdr:colOff>88900</xdr:colOff>
      <xdr:row>59</xdr:row>
      <xdr:rowOff>16321</xdr:rowOff>
    </xdr:to>
    <xdr:cxnSp macro="">
      <xdr:nvCxnSpPr>
        <xdr:cNvPr id="347" name="直線コネクタ 346"/>
        <xdr:cNvCxnSpPr/>
      </xdr:nvCxnSpPr>
      <xdr:spPr>
        <a:xfrm>
          <a:off x="10388600" y="1013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45035</xdr:rowOff>
    </xdr:from>
    <xdr:ext cx="690189" cy="259045"/>
    <xdr:sp macro="" textlink="">
      <xdr:nvSpPr>
        <xdr:cNvPr id="348" name="普通建設事業費最大値テキスト"/>
        <xdr:cNvSpPr txBox="1"/>
      </xdr:nvSpPr>
      <xdr:spPr>
        <a:xfrm>
          <a:off x="10528300" y="86175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1,729,255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98358</xdr:rowOff>
    </xdr:from>
    <xdr:to>
      <xdr:col>55</xdr:col>
      <xdr:colOff>88900</xdr:colOff>
      <xdr:row>51</xdr:row>
      <xdr:rowOff>98358</xdr:rowOff>
    </xdr:to>
    <xdr:cxnSp macro="">
      <xdr:nvCxnSpPr>
        <xdr:cNvPr id="349" name="直線コネクタ 348"/>
        <xdr:cNvCxnSpPr/>
      </xdr:nvCxnSpPr>
      <xdr:spPr>
        <a:xfrm>
          <a:off x="10388600" y="884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146683</xdr:rowOff>
    </xdr:from>
    <xdr:to>
      <xdr:col>55</xdr:col>
      <xdr:colOff>0</xdr:colOff>
      <xdr:row>58</xdr:row>
      <xdr:rowOff>166277</xdr:rowOff>
    </xdr:to>
    <xdr:cxnSp macro="">
      <xdr:nvCxnSpPr>
        <xdr:cNvPr id="350" name="直線コネクタ 349"/>
        <xdr:cNvCxnSpPr/>
      </xdr:nvCxnSpPr>
      <xdr:spPr>
        <a:xfrm>
          <a:off x="9639300" y="10090783"/>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90043</xdr:rowOff>
    </xdr:from>
    <xdr:ext cx="599010" cy="259045"/>
    <xdr:sp macro="" textlink="">
      <xdr:nvSpPr>
        <xdr:cNvPr id="351" name="普通建設事業費平均値テキスト"/>
        <xdr:cNvSpPr txBox="1"/>
      </xdr:nvSpPr>
      <xdr:spPr>
        <a:xfrm>
          <a:off x="10528300" y="98626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67166</xdr:rowOff>
    </xdr:from>
    <xdr:to>
      <xdr:col>55</xdr:col>
      <xdr:colOff>50800</xdr:colOff>
      <xdr:row>58</xdr:row>
      <xdr:rowOff>168766</xdr:rowOff>
    </xdr:to>
    <xdr:sp macro="" textlink="">
      <xdr:nvSpPr>
        <xdr:cNvPr id="352" name="フローチャート: 判断 351"/>
        <xdr:cNvSpPr/>
      </xdr:nvSpPr>
      <xdr:spPr>
        <a:xfrm>
          <a:off x="10426700" y="10011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146683</xdr:rowOff>
    </xdr:from>
    <xdr:to>
      <xdr:col>50</xdr:col>
      <xdr:colOff>114300</xdr:colOff>
      <xdr:row>58</xdr:row>
      <xdr:rowOff>158088</xdr:rowOff>
    </xdr:to>
    <xdr:cxnSp macro="">
      <xdr:nvCxnSpPr>
        <xdr:cNvPr id="353" name="直線コネクタ 352"/>
        <xdr:cNvCxnSpPr/>
      </xdr:nvCxnSpPr>
      <xdr:spPr>
        <a:xfrm flipV="1">
          <a:off x="8750300" y="10090783"/>
          <a:ext cx="889000" cy="11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63768</xdr:rowOff>
    </xdr:from>
    <xdr:to>
      <xdr:col>50</xdr:col>
      <xdr:colOff>165100</xdr:colOff>
      <xdr:row>58</xdr:row>
      <xdr:rowOff>165368</xdr:rowOff>
    </xdr:to>
    <xdr:sp macro="" textlink="">
      <xdr:nvSpPr>
        <xdr:cNvPr id="354" name="フローチャート: 判断 353"/>
        <xdr:cNvSpPr/>
      </xdr:nvSpPr>
      <xdr:spPr>
        <a:xfrm>
          <a:off x="9588500" y="1000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10445</xdr:rowOff>
    </xdr:from>
    <xdr:ext cx="599010" cy="259045"/>
    <xdr:sp macro="" textlink="">
      <xdr:nvSpPr>
        <xdr:cNvPr id="355" name="テキスト ボックス 354"/>
        <xdr:cNvSpPr txBox="1"/>
      </xdr:nvSpPr>
      <xdr:spPr>
        <a:xfrm>
          <a:off x="9339795" y="9783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156622</xdr:rowOff>
    </xdr:from>
    <xdr:to>
      <xdr:col>45</xdr:col>
      <xdr:colOff>177800</xdr:colOff>
      <xdr:row>58</xdr:row>
      <xdr:rowOff>158088</xdr:rowOff>
    </xdr:to>
    <xdr:cxnSp macro="">
      <xdr:nvCxnSpPr>
        <xdr:cNvPr id="356" name="直線コネクタ 355"/>
        <xdr:cNvCxnSpPr/>
      </xdr:nvCxnSpPr>
      <xdr:spPr>
        <a:xfrm>
          <a:off x="7861300" y="10100722"/>
          <a:ext cx="889000" cy="1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101264</xdr:rowOff>
    </xdr:from>
    <xdr:to>
      <xdr:col>46</xdr:col>
      <xdr:colOff>38100</xdr:colOff>
      <xdr:row>59</xdr:row>
      <xdr:rowOff>31414</xdr:rowOff>
    </xdr:to>
    <xdr:sp macro="" textlink="">
      <xdr:nvSpPr>
        <xdr:cNvPr id="357" name="フローチャート: 判断 356"/>
        <xdr:cNvSpPr/>
      </xdr:nvSpPr>
      <xdr:spPr>
        <a:xfrm>
          <a:off x="8699500" y="1004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47941</xdr:rowOff>
    </xdr:from>
    <xdr:ext cx="534377" cy="259045"/>
    <xdr:sp macro="" textlink="">
      <xdr:nvSpPr>
        <xdr:cNvPr id="358" name="テキスト ボックス 357"/>
        <xdr:cNvSpPr txBox="1"/>
      </xdr:nvSpPr>
      <xdr:spPr>
        <a:xfrm>
          <a:off x="8483111" y="9820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156622</xdr:rowOff>
    </xdr:from>
    <xdr:to>
      <xdr:col>41</xdr:col>
      <xdr:colOff>50800</xdr:colOff>
      <xdr:row>58</xdr:row>
      <xdr:rowOff>167190</xdr:rowOff>
    </xdr:to>
    <xdr:cxnSp macro="">
      <xdr:nvCxnSpPr>
        <xdr:cNvPr id="359" name="直線コネクタ 358"/>
        <xdr:cNvCxnSpPr/>
      </xdr:nvCxnSpPr>
      <xdr:spPr>
        <a:xfrm flipV="1">
          <a:off x="6972300" y="10100722"/>
          <a:ext cx="889000" cy="10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100298</xdr:rowOff>
    </xdr:from>
    <xdr:to>
      <xdr:col>41</xdr:col>
      <xdr:colOff>101600</xdr:colOff>
      <xdr:row>59</xdr:row>
      <xdr:rowOff>30448</xdr:rowOff>
    </xdr:to>
    <xdr:sp macro="" textlink="">
      <xdr:nvSpPr>
        <xdr:cNvPr id="360" name="フローチャート: 判断 359"/>
        <xdr:cNvSpPr/>
      </xdr:nvSpPr>
      <xdr:spPr>
        <a:xfrm>
          <a:off x="7810500" y="100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46975</xdr:rowOff>
    </xdr:from>
    <xdr:ext cx="534377" cy="259045"/>
    <xdr:sp macro="" textlink="">
      <xdr:nvSpPr>
        <xdr:cNvPr id="361" name="テキスト ボックス 360"/>
        <xdr:cNvSpPr txBox="1"/>
      </xdr:nvSpPr>
      <xdr:spPr>
        <a:xfrm>
          <a:off x="7594111" y="981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105006</xdr:rowOff>
    </xdr:from>
    <xdr:to>
      <xdr:col>36</xdr:col>
      <xdr:colOff>165100</xdr:colOff>
      <xdr:row>59</xdr:row>
      <xdr:rowOff>35156</xdr:rowOff>
    </xdr:to>
    <xdr:sp macro="" textlink="">
      <xdr:nvSpPr>
        <xdr:cNvPr id="362" name="フローチャート: 判断 361"/>
        <xdr:cNvSpPr/>
      </xdr:nvSpPr>
      <xdr:spPr>
        <a:xfrm>
          <a:off x="6921500" y="10049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51683</xdr:rowOff>
    </xdr:from>
    <xdr:ext cx="534377" cy="259045"/>
    <xdr:sp macro="" textlink="">
      <xdr:nvSpPr>
        <xdr:cNvPr id="363" name="テキスト ボックス 362"/>
        <xdr:cNvSpPr txBox="1"/>
      </xdr:nvSpPr>
      <xdr:spPr>
        <a:xfrm>
          <a:off x="6705111" y="982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115477</xdr:rowOff>
    </xdr:from>
    <xdr:to>
      <xdr:col>55</xdr:col>
      <xdr:colOff>50800</xdr:colOff>
      <xdr:row>59</xdr:row>
      <xdr:rowOff>45627</xdr:rowOff>
    </xdr:to>
    <xdr:sp macro="" textlink="">
      <xdr:nvSpPr>
        <xdr:cNvPr id="369" name="楕円 368"/>
        <xdr:cNvSpPr/>
      </xdr:nvSpPr>
      <xdr:spPr>
        <a:xfrm>
          <a:off x="10426700" y="1005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45592</xdr:rowOff>
    </xdr:from>
    <xdr:ext cx="534377" cy="259045"/>
    <xdr:sp macro="" textlink="">
      <xdr:nvSpPr>
        <xdr:cNvPr id="370" name="普通建設事業費該当値テキスト"/>
        <xdr:cNvSpPr txBox="1"/>
      </xdr:nvSpPr>
      <xdr:spPr>
        <a:xfrm>
          <a:off x="10528300" y="998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95883</xdr:rowOff>
    </xdr:from>
    <xdr:to>
      <xdr:col>50</xdr:col>
      <xdr:colOff>165100</xdr:colOff>
      <xdr:row>59</xdr:row>
      <xdr:rowOff>26033</xdr:rowOff>
    </xdr:to>
    <xdr:sp macro="" textlink="">
      <xdr:nvSpPr>
        <xdr:cNvPr id="371" name="楕円 370"/>
        <xdr:cNvSpPr/>
      </xdr:nvSpPr>
      <xdr:spPr>
        <a:xfrm>
          <a:off x="9588500" y="1003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17160</xdr:rowOff>
    </xdr:from>
    <xdr:ext cx="534377" cy="259045"/>
    <xdr:sp macro="" textlink="">
      <xdr:nvSpPr>
        <xdr:cNvPr id="372" name="テキスト ボックス 371"/>
        <xdr:cNvSpPr txBox="1"/>
      </xdr:nvSpPr>
      <xdr:spPr>
        <a:xfrm>
          <a:off x="9372111" y="1013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107288</xdr:rowOff>
    </xdr:from>
    <xdr:to>
      <xdr:col>46</xdr:col>
      <xdr:colOff>38100</xdr:colOff>
      <xdr:row>59</xdr:row>
      <xdr:rowOff>37438</xdr:rowOff>
    </xdr:to>
    <xdr:sp macro="" textlink="">
      <xdr:nvSpPr>
        <xdr:cNvPr id="373" name="楕円 372"/>
        <xdr:cNvSpPr/>
      </xdr:nvSpPr>
      <xdr:spPr>
        <a:xfrm>
          <a:off x="8699500" y="1005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28565</xdr:rowOff>
    </xdr:from>
    <xdr:ext cx="534377" cy="259045"/>
    <xdr:sp macro="" textlink="">
      <xdr:nvSpPr>
        <xdr:cNvPr id="374" name="テキスト ボックス 373"/>
        <xdr:cNvSpPr txBox="1"/>
      </xdr:nvSpPr>
      <xdr:spPr>
        <a:xfrm>
          <a:off x="8483111" y="1014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105822</xdr:rowOff>
    </xdr:from>
    <xdr:to>
      <xdr:col>41</xdr:col>
      <xdr:colOff>101600</xdr:colOff>
      <xdr:row>59</xdr:row>
      <xdr:rowOff>35972</xdr:rowOff>
    </xdr:to>
    <xdr:sp macro="" textlink="">
      <xdr:nvSpPr>
        <xdr:cNvPr id="375" name="楕円 374"/>
        <xdr:cNvSpPr/>
      </xdr:nvSpPr>
      <xdr:spPr>
        <a:xfrm>
          <a:off x="7810500" y="1004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27099</xdr:rowOff>
    </xdr:from>
    <xdr:ext cx="534377" cy="259045"/>
    <xdr:sp macro="" textlink="">
      <xdr:nvSpPr>
        <xdr:cNvPr id="376" name="テキスト ボックス 375"/>
        <xdr:cNvSpPr txBox="1"/>
      </xdr:nvSpPr>
      <xdr:spPr>
        <a:xfrm>
          <a:off x="7594111" y="10142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116390</xdr:rowOff>
    </xdr:from>
    <xdr:to>
      <xdr:col>36</xdr:col>
      <xdr:colOff>165100</xdr:colOff>
      <xdr:row>59</xdr:row>
      <xdr:rowOff>46540</xdr:rowOff>
    </xdr:to>
    <xdr:sp macro="" textlink="">
      <xdr:nvSpPr>
        <xdr:cNvPr id="377" name="楕円 376"/>
        <xdr:cNvSpPr/>
      </xdr:nvSpPr>
      <xdr:spPr>
        <a:xfrm>
          <a:off x="6921500" y="100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37667</xdr:rowOff>
    </xdr:from>
    <xdr:ext cx="534377" cy="259045"/>
    <xdr:sp macro="" textlink="">
      <xdr:nvSpPr>
        <xdr:cNvPr id="378" name="テキスト ボックス 377"/>
        <xdr:cNvSpPr txBox="1"/>
      </xdr:nvSpPr>
      <xdr:spPr>
        <a:xfrm>
          <a:off x="6705111" y="10153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2" name="テキスト ボックス 391"/>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4" name="テキスト ボックス 393"/>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6" name="テキスト ボックス 395"/>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2762</xdr:rowOff>
    </xdr:from>
    <xdr:to>
      <xdr:col>54</xdr:col>
      <xdr:colOff>189865</xdr:colOff>
      <xdr:row>78</xdr:row>
      <xdr:rowOff>139700</xdr:rowOff>
    </xdr:to>
    <xdr:cxnSp macro="">
      <xdr:nvCxnSpPr>
        <xdr:cNvPr id="400" name="直線コネクタ 399"/>
        <xdr:cNvCxnSpPr/>
      </xdr:nvCxnSpPr>
      <xdr:spPr>
        <a:xfrm flipV="1">
          <a:off x="10475595" y="12004262"/>
          <a:ext cx="1270" cy="1508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1"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2" name="直線コネクタ 401"/>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120889</xdr:rowOff>
    </xdr:from>
    <xdr:ext cx="690189" cy="259045"/>
    <xdr:sp macro="" textlink="">
      <xdr:nvSpPr>
        <xdr:cNvPr id="403" name="普通建設事業費 （ うち新規整備　）最大値テキスト"/>
        <xdr:cNvSpPr txBox="1"/>
      </xdr:nvSpPr>
      <xdr:spPr>
        <a:xfrm>
          <a:off x="10528300" y="117794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1,649,757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2762</xdr:rowOff>
    </xdr:from>
    <xdr:to>
      <xdr:col>55</xdr:col>
      <xdr:colOff>88900</xdr:colOff>
      <xdr:row>70</xdr:row>
      <xdr:rowOff>2762</xdr:rowOff>
    </xdr:to>
    <xdr:cxnSp macro="">
      <xdr:nvCxnSpPr>
        <xdr:cNvPr id="404" name="直線コネクタ 403"/>
        <xdr:cNvCxnSpPr/>
      </xdr:nvCxnSpPr>
      <xdr:spPr>
        <a:xfrm>
          <a:off x="10388600" y="12004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114002</xdr:rowOff>
    </xdr:from>
    <xdr:to>
      <xdr:col>55</xdr:col>
      <xdr:colOff>0</xdr:colOff>
      <xdr:row>78</xdr:row>
      <xdr:rowOff>138206</xdr:rowOff>
    </xdr:to>
    <xdr:cxnSp macro="">
      <xdr:nvCxnSpPr>
        <xdr:cNvPr id="405" name="直線コネクタ 404"/>
        <xdr:cNvCxnSpPr/>
      </xdr:nvCxnSpPr>
      <xdr:spPr>
        <a:xfrm flipV="1">
          <a:off x="9639300" y="13487102"/>
          <a:ext cx="838200" cy="24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54402</xdr:rowOff>
    </xdr:from>
    <xdr:ext cx="534377" cy="259045"/>
    <xdr:sp macro="" textlink="">
      <xdr:nvSpPr>
        <xdr:cNvPr id="406" name="普通建設事業費 （ うち新規整備　）平均値テキスト"/>
        <xdr:cNvSpPr txBox="1"/>
      </xdr:nvSpPr>
      <xdr:spPr>
        <a:xfrm>
          <a:off x="10528300" y="13256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31525</xdr:rowOff>
    </xdr:from>
    <xdr:to>
      <xdr:col>55</xdr:col>
      <xdr:colOff>50800</xdr:colOff>
      <xdr:row>78</xdr:row>
      <xdr:rowOff>133125</xdr:rowOff>
    </xdr:to>
    <xdr:sp macro="" textlink="">
      <xdr:nvSpPr>
        <xdr:cNvPr id="407" name="フローチャート: 判断 406"/>
        <xdr:cNvSpPr/>
      </xdr:nvSpPr>
      <xdr:spPr>
        <a:xfrm>
          <a:off x="10426700" y="1340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127189</xdr:rowOff>
    </xdr:from>
    <xdr:to>
      <xdr:col>50</xdr:col>
      <xdr:colOff>114300</xdr:colOff>
      <xdr:row>78</xdr:row>
      <xdr:rowOff>138206</xdr:rowOff>
    </xdr:to>
    <xdr:cxnSp macro="">
      <xdr:nvCxnSpPr>
        <xdr:cNvPr id="408" name="直線コネクタ 407"/>
        <xdr:cNvCxnSpPr/>
      </xdr:nvCxnSpPr>
      <xdr:spPr>
        <a:xfrm>
          <a:off x="8750300" y="13500289"/>
          <a:ext cx="889000" cy="11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32164</xdr:rowOff>
    </xdr:from>
    <xdr:to>
      <xdr:col>50</xdr:col>
      <xdr:colOff>165100</xdr:colOff>
      <xdr:row>78</xdr:row>
      <xdr:rowOff>133764</xdr:rowOff>
    </xdr:to>
    <xdr:sp macro="" textlink="">
      <xdr:nvSpPr>
        <xdr:cNvPr id="409" name="フローチャート: 判断 408"/>
        <xdr:cNvSpPr/>
      </xdr:nvSpPr>
      <xdr:spPr>
        <a:xfrm>
          <a:off x="9588500" y="1340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150291</xdr:rowOff>
    </xdr:from>
    <xdr:ext cx="534377" cy="259045"/>
    <xdr:sp macro="" textlink="">
      <xdr:nvSpPr>
        <xdr:cNvPr id="410" name="テキスト ボックス 409"/>
        <xdr:cNvSpPr txBox="1"/>
      </xdr:nvSpPr>
      <xdr:spPr>
        <a:xfrm>
          <a:off x="9372111" y="1318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125318</xdr:rowOff>
    </xdr:from>
    <xdr:to>
      <xdr:col>45</xdr:col>
      <xdr:colOff>177800</xdr:colOff>
      <xdr:row>78</xdr:row>
      <xdr:rowOff>127189</xdr:rowOff>
    </xdr:to>
    <xdr:cxnSp macro="">
      <xdr:nvCxnSpPr>
        <xdr:cNvPr id="411" name="直線コネクタ 410"/>
        <xdr:cNvCxnSpPr/>
      </xdr:nvCxnSpPr>
      <xdr:spPr>
        <a:xfrm>
          <a:off x="7861300" y="13498418"/>
          <a:ext cx="889000" cy="1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71224</xdr:rowOff>
    </xdr:from>
    <xdr:to>
      <xdr:col>46</xdr:col>
      <xdr:colOff>38100</xdr:colOff>
      <xdr:row>79</xdr:row>
      <xdr:rowOff>1374</xdr:rowOff>
    </xdr:to>
    <xdr:sp macro="" textlink="">
      <xdr:nvSpPr>
        <xdr:cNvPr id="412" name="フローチャート: 判断 411"/>
        <xdr:cNvSpPr/>
      </xdr:nvSpPr>
      <xdr:spPr>
        <a:xfrm>
          <a:off x="8699500" y="1344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17901</xdr:rowOff>
    </xdr:from>
    <xdr:ext cx="534377" cy="259045"/>
    <xdr:sp macro="" textlink="">
      <xdr:nvSpPr>
        <xdr:cNvPr id="413" name="テキスト ボックス 412"/>
        <xdr:cNvSpPr txBox="1"/>
      </xdr:nvSpPr>
      <xdr:spPr>
        <a:xfrm>
          <a:off x="8483111" y="13219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125318</xdr:rowOff>
    </xdr:from>
    <xdr:to>
      <xdr:col>41</xdr:col>
      <xdr:colOff>50800</xdr:colOff>
      <xdr:row>78</xdr:row>
      <xdr:rowOff>131116</xdr:rowOff>
    </xdr:to>
    <xdr:cxnSp macro="">
      <xdr:nvCxnSpPr>
        <xdr:cNvPr id="414" name="直線コネクタ 413"/>
        <xdr:cNvCxnSpPr/>
      </xdr:nvCxnSpPr>
      <xdr:spPr>
        <a:xfrm flipV="1">
          <a:off x="6972300" y="13498418"/>
          <a:ext cx="889000" cy="5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69221</xdr:rowOff>
    </xdr:from>
    <xdr:to>
      <xdr:col>41</xdr:col>
      <xdr:colOff>101600</xdr:colOff>
      <xdr:row>78</xdr:row>
      <xdr:rowOff>170821</xdr:rowOff>
    </xdr:to>
    <xdr:sp macro="" textlink="">
      <xdr:nvSpPr>
        <xdr:cNvPr id="415" name="フローチャート: 判断 414"/>
        <xdr:cNvSpPr/>
      </xdr:nvSpPr>
      <xdr:spPr>
        <a:xfrm>
          <a:off x="7810500" y="1344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15898</xdr:rowOff>
    </xdr:from>
    <xdr:ext cx="534377" cy="259045"/>
    <xdr:sp macro="" textlink="">
      <xdr:nvSpPr>
        <xdr:cNvPr id="416" name="テキスト ボックス 415"/>
        <xdr:cNvSpPr txBox="1"/>
      </xdr:nvSpPr>
      <xdr:spPr>
        <a:xfrm>
          <a:off x="7594111" y="1321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62054</xdr:rowOff>
    </xdr:from>
    <xdr:to>
      <xdr:col>36</xdr:col>
      <xdr:colOff>165100</xdr:colOff>
      <xdr:row>78</xdr:row>
      <xdr:rowOff>163654</xdr:rowOff>
    </xdr:to>
    <xdr:sp macro="" textlink="">
      <xdr:nvSpPr>
        <xdr:cNvPr id="417" name="フローチャート: 判断 416"/>
        <xdr:cNvSpPr/>
      </xdr:nvSpPr>
      <xdr:spPr>
        <a:xfrm>
          <a:off x="6921500" y="1343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8731</xdr:rowOff>
    </xdr:from>
    <xdr:ext cx="534377" cy="259045"/>
    <xdr:sp macro="" textlink="">
      <xdr:nvSpPr>
        <xdr:cNvPr id="418" name="テキスト ボックス 417"/>
        <xdr:cNvSpPr txBox="1"/>
      </xdr:nvSpPr>
      <xdr:spPr>
        <a:xfrm>
          <a:off x="6705111" y="1321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63202</xdr:rowOff>
    </xdr:from>
    <xdr:to>
      <xdr:col>55</xdr:col>
      <xdr:colOff>50800</xdr:colOff>
      <xdr:row>78</xdr:row>
      <xdr:rowOff>164802</xdr:rowOff>
    </xdr:to>
    <xdr:sp macro="" textlink="">
      <xdr:nvSpPr>
        <xdr:cNvPr id="424" name="楕円 423"/>
        <xdr:cNvSpPr/>
      </xdr:nvSpPr>
      <xdr:spPr>
        <a:xfrm>
          <a:off x="10426700" y="1343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9952</xdr:rowOff>
    </xdr:from>
    <xdr:ext cx="534377" cy="259045"/>
    <xdr:sp macro="" textlink="">
      <xdr:nvSpPr>
        <xdr:cNvPr id="425" name="普通建設事業費 （ うち新規整備　）該当値テキスト"/>
        <xdr:cNvSpPr txBox="1"/>
      </xdr:nvSpPr>
      <xdr:spPr>
        <a:xfrm>
          <a:off x="10528300" y="1338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87406</xdr:rowOff>
    </xdr:from>
    <xdr:to>
      <xdr:col>50</xdr:col>
      <xdr:colOff>165100</xdr:colOff>
      <xdr:row>79</xdr:row>
      <xdr:rowOff>17556</xdr:rowOff>
    </xdr:to>
    <xdr:sp macro="" textlink="">
      <xdr:nvSpPr>
        <xdr:cNvPr id="426" name="楕円 425"/>
        <xdr:cNvSpPr/>
      </xdr:nvSpPr>
      <xdr:spPr>
        <a:xfrm>
          <a:off x="9588500" y="1346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8683</xdr:rowOff>
    </xdr:from>
    <xdr:ext cx="469744" cy="259045"/>
    <xdr:sp macro="" textlink="">
      <xdr:nvSpPr>
        <xdr:cNvPr id="427" name="テキスト ボックス 426"/>
        <xdr:cNvSpPr txBox="1"/>
      </xdr:nvSpPr>
      <xdr:spPr>
        <a:xfrm>
          <a:off x="9404428" y="1355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76389</xdr:rowOff>
    </xdr:from>
    <xdr:to>
      <xdr:col>46</xdr:col>
      <xdr:colOff>38100</xdr:colOff>
      <xdr:row>79</xdr:row>
      <xdr:rowOff>6539</xdr:rowOff>
    </xdr:to>
    <xdr:sp macro="" textlink="">
      <xdr:nvSpPr>
        <xdr:cNvPr id="428" name="楕円 427"/>
        <xdr:cNvSpPr/>
      </xdr:nvSpPr>
      <xdr:spPr>
        <a:xfrm>
          <a:off x="8699500" y="1344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169116</xdr:rowOff>
    </xdr:from>
    <xdr:ext cx="534377" cy="259045"/>
    <xdr:sp macro="" textlink="">
      <xdr:nvSpPr>
        <xdr:cNvPr id="429" name="テキスト ボックス 428"/>
        <xdr:cNvSpPr txBox="1"/>
      </xdr:nvSpPr>
      <xdr:spPr>
        <a:xfrm>
          <a:off x="8483111" y="13542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74518</xdr:rowOff>
    </xdr:from>
    <xdr:to>
      <xdr:col>41</xdr:col>
      <xdr:colOff>101600</xdr:colOff>
      <xdr:row>79</xdr:row>
      <xdr:rowOff>4668</xdr:rowOff>
    </xdr:to>
    <xdr:sp macro="" textlink="">
      <xdr:nvSpPr>
        <xdr:cNvPr id="430" name="楕円 429"/>
        <xdr:cNvSpPr/>
      </xdr:nvSpPr>
      <xdr:spPr>
        <a:xfrm>
          <a:off x="7810500" y="1344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167245</xdr:rowOff>
    </xdr:from>
    <xdr:ext cx="534377" cy="259045"/>
    <xdr:sp macro="" textlink="">
      <xdr:nvSpPr>
        <xdr:cNvPr id="431" name="テキスト ボックス 430"/>
        <xdr:cNvSpPr txBox="1"/>
      </xdr:nvSpPr>
      <xdr:spPr>
        <a:xfrm>
          <a:off x="7594111" y="1354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80316</xdr:rowOff>
    </xdr:from>
    <xdr:to>
      <xdr:col>36</xdr:col>
      <xdr:colOff>165100</xdr:colOff>
      <xdr:row>79</xdr:row>
      <xdr:rowOff>10466</xdr:rowOff>
    </xdr:to>
    <xdr:sp macro="" textlink="">
      <xdr:nvSpPr>
        <xdr:cNvPr id="432" name="楕円 431"/>
        <xdr:cNvSpPr/>
      </xdr:nvSpPr>
      <xdr:spPr>
        <a:xfrm>
          <a:off x="6921500" y="1345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1593</xdr:rowOff>
    </xdr:from>
    <xdr:ext cx="469744" cy="259045"/>
    <xdr:sp macro="" textlink="">
      <xdr:nvSpPr>
        <xdr:cNvPr id="433" name="テキスト ボックス 432"/>
        <xdr:cNvSpPr txBox="1"/>
      </xdr:nvSpPr>
      <xdr:spPr>
        <a:xfrm>
          <a:off x="6737428" y="13546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8908</xdr:rowOff>
    </xdr:from>
    <xdr:to>
      <xdr:col>54</xdr:col>
      <xdr:colOff>189865</xdr:colOff>
      <xdr:row>98</xdr:row>
      <xdr:rowOff>161058</xdr:rowOff>
    </xdr:to>
    <xdr:cxnSp macro="">
      <xdr:nvCxnSpPr>
        <xdr:cNvPr id="459" name="直線コネクタ 458"/>
        <xdr:cNvCxnSpPr/>
      </xdr:nvCxnSpPr>
      <xdr:spPr>
        <a:xfrm flipV="1">
          <a:off x="10475595" y="15610858"/>
          <a:ext cx="1270" cy="1352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164885</xdr:rowOff>
    </xdr:from>
    <xdr:ext cx="534377" cy="259045"/>
    <xdr:sp macro="" textlink="">
      <xdr:nvSpPr>
        <xdr:cNvPr id="460" name="普通建設事業費 （ うち更新整備　）最小値テキスト"/>
        <xdr:cNvSpPr txBox="1"/>
      </xdr:nvSpPr>
      <xdr:spPr>
        <a:xfrm>
          <a:off x="10528300" y="1696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161058</xdr:rowOff>
    </xdr:from>
    <xdr:to>
      <xdr:col>55</xdr:col>
      <xdr:colOff>88900</xdr:colOff>
      <xdr:row>98</xdr:row>
      <xdr:rowOff>161058</xdr:rowOff>
    </xdr:to>
    <xdr:cxnSp macro="">
      <xdr:nvCxnSpPr>
        <xdr:cNvPr id="461" name="直線コネクタ 460"/>
        <xdr:cNvCxnSpPr/>
      </xdr:nvCxnSpPr>
      <xdr:spPr>
        <a:xfrm>
          <a:off x="10388600" y="16963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127035</xdr:rowOff>
    </xdr:from>
    <xdr:ext cx="599010" cy="259045"/>
    <xdr:sp macro="" textlink="">
      <xdr:nvSpPr>
        <xdr:cNvPr id="462" name="普通建設事業費 （ うち更新整備　）最大値テキスト"/>
        <xdr:cNvSpPr txBox="1"/>
      </xdr:nvSpPr>
      <xdr:spPr>
        <a:xfrm>
          <a:off x="10528300" y="15386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8908</xdr:rowOff>
    </xdr:from>
    <xdr:to>
      <xdr:col>55</xdr:col>
      <xdr:colOff>88900</xdr:colOff>
      <xdr:row>91</xdr:row>
      <xdr:rowOff>8908</xdr:rowOff>
    </xdr:to>
    <xdr:cxnSp macro="">
      <xdr:nvCxnSpPr>
        <xdr:cNvPr id="463" name="直線コネクタ 462"/>
        <xdr:cNvCxnSpPr/>
      </xdr:nvCxnSpPr>
      <xdr:spPr>
        <a:xfrm>
          <a:off x="10388600" y="15610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23202</xdr:rowOff>
    </xdr:from>
    <xdr:to>
      <xdr:col>55</xdr:col>
      <xdr:colOff>0</xdr:colOff>
      <xdr:row>98</xdr:row>
      <xdr:rowOff>161058</xdr:rowOff>
    </xdr:to>
    <xdr:cxnSp macro="">
      <xdr:nvCxnSpPr>
        <xdr:cNvPr id="464" name="直線コネクタ 463"/>
        <xdr:cNvCxnSpPr/>
      </xdr:nvCxnSpPr>
      <xdr:spPr>
        <a:xfrm>
          <a:off x="9639300" y="16482402"/>
          <a:ext cx="838200" cy="480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80850</xdr:rowOff>
    </xdr:from>
    <xdr:ext cx="534377" cy="259045"/>
    <xdr:sp macro="" textlink="">
      <xdr:nvSpPr>
        <xdr:cNvPr id="465" name="普通建設事業費 （ うち更新整備　）平均値テキスト"/>
        <xdr:cNvSpPr txBox="1"/>
      </xdr:nvSpPr>
      <xdr:spPr>
        <a:xfrm>
          <a:off x="10528300" y="163686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57973</xdr:rowOff>
    </xdr:from>
    <xdr:to>
      <xdr:col>55</xdr:col>
      <xdr:colOff>50800</xdr:colOff>
      <xdr:row>96</xdr:row>
      <xdr:rowOff>159573</xdr:rowOff>
    </xdr:to>
    <xdr:sp macro="" textlink="">
      <xdr:nvSpPr>
        <xdr:cNvPr id="466" name="フローチャート: 判断 465"/>
        <xdr:cNvSpPr/>
      </xdr:nvSpPr>
      <xdr:spPr>
        <a:xfrm>
          <a:off x="10426700" y="1651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23202</xdr:rowOff>
    </xdr:from>
    <xdr:to>
      <xdr:col>50</xdr:col>
      <xdr:colOff>114300</xdr:colOff>
      <xdr:row>96</xdr:row>
      <xdr:rowOff>74189</xdr:rowOff>
    </xdr:to>
    <xdr:cxnSp macro="">
      <xdr:nvCxnSpPr>
        <xdr:cNvPr id="467" name="直線コネクタ 466"/>
        <xdr:cNvCxnSpPr/>
      </xdr:nvCxnSpPr>
      <xdr:spPr>
        <a:xfrm flipV="1">
          <a:off x="8750300" y="16482402"/>
          <a:ext cx="889000" cy="50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34537</xdr:rowOff>
    </xdr:from>
    <xdr:to>
      <xdr:col>50</xdr:col>
      <xdr:colOff>165100</xdr:colOff>
      <xdr:row>96</xdr:row>
      <xdr:rowOff>136137</xdr:rowOff>
    </xdr:to>
    <xdr:sp macro="" textlink="">
      <xdr:nvSpPr>
        <xdr:cNvPr id="468" name="フローチャート: 判断 467"/>
        <xdr:cNvSpPr/>
      </xdr:nvSpPr>
      <xdr:spPr>
        <a:xfrm>
          <a:off x="9588500" y="1649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127264</xdr:rowOff>
    </xdr:from>
    <xdr:ext cx="534377" cy="259045"/>
    <xdr:sp macro="" textlink="">
      <xdr:nvSpPr>
        <xdr:cNvPr id="469" name="テキスト ボックス 468"/>
        <xdr:cNvSpPr txBox="1"/>
      </xdr:nvSpPr>
      <xdr:spPr>
        <a:xfrm>
          <a:off x="9372111" y="1658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74189</xdr:rowOff>
    </xdr:from>
    <xdr:to>
      <xdr:col>45</xdr:col>
      <xdr:colOff>177800</xdr:colOff>
      <xdr:row>97</xdr:row>
      <xdr:rowOff>79611</xdr:rowOff>
    </xdr:to>
    <xdr:cxnSp macro="">
      <xdr:nvCxnSpPr>
        <xdr:cNvPr id="470" name="直線コネクタ 469"/>
        <xdr:cNvCxnSpPr/>
      </xdr:nvCxnSpPr>
      <xdr:spPr>
        <a:xfrm flipV="1">
          <a:off x="7861300" y="16533389"/>
          <a:ext cx="889000" cy="176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38706</xdr:rowOff>
    </xdr:from>
    <xdr:to>
      <xdr:col>46</xdr:col>
      <xdr:colOff>38100</xdr:colOff>
      <xdr:row>96</xdr:row>
      <xdr:rowOff>140306</xdr:rowOff>
    </xdr:to>
    <xdr:sp macro="" textlink="">
      <xdr:nvSpPr>
        <xdr:cNvPr id="471" name="フローチャート: 判断 470"/>
        <xdr:cNvSpPr/>
      </xdr:nvSpPr>
      <xdr:spPr>
        <a:xfrm>
          <a:off x="8699500" y="1649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131433</xdr:rowOff>
    </xdr:from>
    <xdr:ext cx="534377" cy="259045"/>
    <xdr:sp macro="" textlink="">
      <xdr:nvSpPr>
        <xdr:cNvPr id="472" name="テキスト ボックス 471"/>
        <xdr:cNvSpPr txBox="1"/>
      </xdr:nvSpPr>
      <xdr:spPr>
        <a:xfrm>
          <a:off x="8483111" y="1659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77499</xdr:rowOff>
    </xdr:from>
    <xdr:to>
      <xdr:col>41</xdr:col>
      <xdr:colOff>50800</xdr:colOff>
      <xdr:row>97</xdr:row>
      <xdr:rowOff>79611</xdr:rowOff>
    </xdr:to>
    <xdr:cxnSp macro="">
      <xdr:nvCxnSpPr>
        <xdr:cNvPr id="473" name="直線コネクタ 472"/>
        <xdr:cNvCxnSpPr/>
      </xdr:nvCxnSpPr>
      <xdr:spPr>
        <a:xfrm>
          <a:off x="6972300" y="16708149"/>
          <a:ext cx="889000" cy="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68142</xdr:rowOff>
    </xdr:from>
    <xdr:to>
      <xdr:col>41</xdr:col>
      <xdr:colOff>101600</xdr:colOff>
      <xdr:row>96</xdr:row>
      <xdr:rowOff>169742</xdr:rowOff>
    </xdr:to>
    <xdr:sp macro="" textlink="">
      <xdr:nvSpPr>
        <xdr:cNvPr id="474" name="フローチャート: 判断 473"/>
        <xdr:cNvSpPr/>
      </xdr:nvSpPr>
      <xdr:spPr>
        <a:xfrm>
          <a:off x="7810500" y="1652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14819</xdr:rowOff>
    </xdr:from>
    <xdr:ext cx="534377" cy="259045"/>
    <xdr:sp macro="" textlink="">
      <xdr:nvSpPr>
        <xdr:cNvPr id="475" name="テキスト ボックス 474"/>
        <xdr:cNvSpPr txBox="1"/>
      </xdr:nvSpPr>
      <xdr:spPr>
        <a:xfrm>
          <a:off x="7594111" y="1630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24043</xdr:rowOff>
    </xdr:from>
    <xdr:to>
      <xdr:col>36</xdr:col>
      <xdr:colOff>165100</xdr:colOff>
      <xdr:row>97</xdr:row>
      <xdr:rowOff>125643</xdr:rowOff>
    </xdr:to>
    <xdr:sp macro="" textlink="">
      <xdr:nvSpPr>
        <xdr:cNvPr id="476" name="フローチャート: 判断 475"/>
        <xdr:cNvSpPr/>
      </xdr:nvSpPr>
      <xdr:spPr>
        <a:xfrm>
          <a:off x="6921500" y="1665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142170</xdr:rowOff>
    </xdr:from>
    <xdr:ext cx="534377" cy="259045"/>
    <xdr:sp macro="" textlink="">
      <xdr:nvSpPr>
        <xdr:cNvPr id="477" name="テキスト ボックス 476"/>
        <xdr:cNvSpPr txBox="1"/>
      </xdr:nvSpPr>
      <xdr:spPr>
        <a:xfrm>
          <a:off x="6705111" y="1642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110258</xdr:rowOff>
    </xdr:from>
    <xdr:to>
      <xdr:col>55</xdr:col>
      <xdr:colOff>50800</xdr:colOff>
      <xdr:row>99</xdr:row>
      <xdr:rowOff>40408</xdr:rowOff>
    </xdr:to>
    <xdr:sp macro="" textlink="">
      <xdr:nvSpPr>
        <xdr:cNvPr id="483" name="楕円 482"/>
        <xdr:cNvSpPr/>
      </xdr:nvSpPr>
      <xdr:spPr>
        <a:xfrm>
          <a:off x="10426700" y="1691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25185</xdr:rowOff>
    </xdr:from>
    <xdr:ext cx="534377" cy="259045"/>
    <xdr:sp macro="" textlink="">
      <xdr:nvSpPr>
        <xdr:cNvPr id="484" name="普通建設事業費 （ うち更新整備　）該当値テキスト"/>
        <xdr:cNvSpPr txBox="1"/>
      </xdr:nvSpPr>
      <xdr:spPr>
        <a:xfrm>
          <a:off x="10528300" y="1682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143852</xdr:rowOff>
    </xdr:from>
    <xdr:to>
      <xdr:col>50</xdr:col>
      <xdr:colOff>165100</xdr:colOff>
      <xdr:row>96</xdr:row>
      <xdr:rowOff>74002</xdr:rowOff>
    </xdr:to>
    <xdr:sp macro="" textlink="">
      <xdr:nvSpPr>
        <xdr:cNvPr id="485" name="楕円 484"/>
        <xdr:cNvSpPr/>
      </xdr:nvSpPr>
      <xdr:spPr>
        <a:xfrm>
          <a:off x="9588500" y="16431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90529</xdr:rowOff>
    </xdr:from>
    <xdr:ext cx="534377" cy="259045"/>
    <xdr:sp macro="" textlink="">
      <xdr:nvSpPr>
        <xdr:cNvPr id="486" name="テキスト ボックス 485"/>
        <xdr:cNvSpPr txBox="1"/>
      </xdr:nvSpPr>
      <xdr:spPr>
        <a:xfrm>
          <a:off x="9372111" y="16206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23389</xdr:rowOff>
    </xdr:from>
    <xdr:to>
      <xdr:col>46</xdr:col>
      <xdr:colOff>38100</xdr:colOff>
      <xdr:row>96</xdr:row>
      <xdr:rowOff>124989</xdr:rowOff>
    </xdr:to>
    <xdr:sp macro="" textlink="">
      <xdr:nvSpPr>
        <xdr:cNvPr id="487" name="楕円 486"/>
        <xdr:cNvSpPr/>
      </xdr:nvSpPr>
      <xdr:spPr>
        <a:xfrm>
          <a:off x="8699500" y="1648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141516</xdr:rowOff>
    </xdr:from>
    <xdr:ext cx="534377" cy="259045"/>
    <xdr:sp macro="" textlink="">
      <xdr:nvSpPr>
        <xdr:cNvPr id="488" name="テキスト ボックス 487"/>
        <xdr:cNvSpPr txBox="1"/>
      </xdr:nvSpPr>
      <xdr:spPr>
        <a:xfrm>
          <a:off x="8483111" y="1625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28811</xdr:rowOff>
    </xdr:from>
    <xdr:to>
      <xdr:col>41</xdr:col>
      <xdr:colOff>101600</xdr:colOff>
      <xdr:row>97</xdr:row>
      <xdr:rowOff>130411</xdr:rowOff>
    </xdr:to>
    <xdr:sp macro="" textlink="">
      <xdr:nvSpPr>
        <xdr:cNvPr id="489" name="楕円 488"/>
        <xdr:cNvSpPr/>
      </xdr:nvSpPr>
      <xdr:spPr>
        <a:xfrm>
          <a:off x="7810500" y="1665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121538</xdr:rowOff>
    </xdr:from>
    <xdr:ext cx="534377" cy="259045"/>
    <xdr:sp macro="" textlink="">
      <xdr:nvSpPr>
        <xdr:cNvPr id="490" name="テキスト ボックス 489"/>
        <xdr:cNvSpPr txBox="1"/>
      </xdr:nvSpPr>
      <xdr:spPr>
        <a:xfrm>
          <a:off x="7594111" y="1675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26699</xdr:rowOff>
    </xdr:from>
    <xdr:to>
      <xdr:col>36</xdr:col>
      <xdr:colOff>165100</xdr:colOff>
      <xdr:row>97</xdr:row>
      <xdr:rowOff>128299</xdr:rowOff>
    </xdr:to>
    <xdr:sp macro="" textlink="">
      <xdr:nvSpPr>
        <xdr:cNvPr id="491" name="楕円 490"/>
        <xdr:cNvSpPr/>
      </xdr:nvSpPr>
      <xdr:spPr>
        <a:xfrm>
          <a:off x="6921500" y="1665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119426</xdr:rowOff>
    </xdr:from>
    <xdr:ext cx="534377" cy="259045"/>
    <xdr:sp macro="" textlink="">
      <xdr:nvSpPr>
        <xdr:cNvPr id="492" name="テキスト ボックス 491"/>
        <xdr:cNvSpPr txBox="1"/>
      </xdr:nvSpPr>
      <xdr:spPr>
        <a:xfrm>
          <a:off x="6705111" y="16750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6" name="テキスト ボックス 505"/>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8" name="テキスト ボックス 507"/>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0" name="テキスト ボックス 509"/>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107541</xdr:rowOff>
    </xdr:from>
    <xdr:to>
      <xdr:col>85</xdr:col>
      <xdr:colOff>126364</xdr:colOff>
      <xdr:row>38</xdr:row>
      <xdr:rowOff>139700</xdr:rowOff>
    </xdr:to>
    <xdr:cxnSp macro="">
      <xdr:nvCxnSpPr>
        <xdr:cNvPr id="514" name="直線コネクタ 513"/>
        <xdr:cNvCxnSpPr/>
      </xdr:nvCxnSpPr>
      <xdr:spPr>
        <a:xfrm flipV="1">
          <a:off x="16317595" y="5251041"/>
          <a:ext cx="1269" cy="1403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149627</xdr:rowOff>
    </xdr:from>
    <xdr:ext cx="249299" cy="259045"/>
    <xdr:sp macro="" textlink="">
      <xdr:nvSpPr>
        <xdr:cNvPr id="515" name="災害復旧事業費最小値テキスト"/>
        <xdr:cNvSpPr txBox="1"/>
      </xdr:nvSpPr>
      <xdr:spPr>
        <a:xfrm>
          <a:off x="16370300" y="666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6" name="直線コネクタ 515"/>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54218</xdr:rowOff>
    </xdr:from>
    <xdr:ext cx="599010" cy="259045"/>
    <xdr:sp macro="" textlink="">
      <xdr:nvSpPr>
        <xdr:cNvPr id="517" name="災害復旧事業費最大値テキスト"/>
        <xdr:cNvSpPr txBox="1"/>
      </xdr:nvSpPr>
      <xdr:spPr>
        <a:xfrm>
          <a:off x="16370300" y="502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614,068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107541</xdr:rowOff>
    </xdr:from>
    <xdr:to>
      <xdr:col>86</xdr:col>
      <xdr:colOff>25400</xdr:colOff>
      <xdr:row>30</xdr:row>
      <xdr:rowOff>107541</xdr:rowOff>
    </xdr:to>
    <xdr:cxnSp macro="">
      <xdr:nvCxnSpPr>
        <xdr:cNvPr id="518" name="直線コネクタ 517"/>
        <xdr:cNvCxnSpPr/>
      </xdr:nvCxnSpPr>
      <xdr:spPr>
        <a:xfrm>
          <a:off x="16230600" y="525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129818</xdr:rowOff>
    </xdr:from>
    <xdr:to>
      <xdr:col>85</xdr:col>
      <xdr:colOff>127000</xdr:colOff>
      <xdr:row>38</xdr:row>
      <xdr:rowOff>131759</xdr:rowOff>
    </xdr:to>
    <xdr:cxnSp macro="">
      <xdr:nvCxnSpPr>
        <xdr:cNvPr id="519" name="直線コネクタ 518"/>
        <xdr:cNvCxnSpPr/>
      </xdr:nvCxnSpPr>
      <xdr:spPr>
        <a:xfrm>
          <a:off x="15481300" y="6644918"/>
          <a:ext cx="838200" cy="1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67077</xdr:rowOff>
    </xdr:from>
    <xdr:ext cx="534377" cy="259045"/>
    <xdr:sp macro="" textlink="">
      <xdr:nvSpPr>
        <xdr:cNvPr id="520" name="災害復旧事業費平均値テキスト"/>
        <xdr:cNvSpPr txBox="1"/>
      </xdr:nvSpPr>
      <xdr:spPr>
        <a:xfrm>
          <a:off x="16370300" y="6410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44200</xdr:rowOff>
    </xdr:from>
    <xdr:to>
      <xdr:col>85</xdr:col>
      <xdr:colOff>177800</xdr:colOff>
      <xdr:row>38</xdr:row>
      <xdr:rowOff>145800</xdr:rowOff>
    </xdr:to>
    <xdr:sp macro="" textlink="">
      <xdr:nvSpPr>
        <xdr:cNvPr id="521" name="フローチャート: 判断 520"/>
        <xdr:cNvSpPr/>
      </xdr:nvSpPr>
      <xdr:spPr>
        <a:xfrm>
          <a:off x="16268700" y="655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129818</xdr:rowOff>
    </xdr:from>
    <xdr:to>
      <xdr:col>81</xdr:col>
      <xdr:colOff>50800</xdr:colOff>
      <xdr:row>38</xdr:row>
      <xdr:rowOff>136106</xdr:rowOff>
    </xdr:to>
    <xdr:cxnSp macro="">
      <xdr:nvCxnSpPr>
        <xdr:cNvPr id="522" name="直線コネクタ 521"/>
        <xdr:cNvCxnSpPr/>
      </xdr:nvCxnSpPr>
      <xdr:spPr>
        <a:xfrm flipV="1">
          <a:off x="14592300" y="6644918"/>
          <a:ext cx="889000" cy="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51748</xdr:rowOff>
    </xdr:from>
    <xdr:to>
      <xdr:col>81</xdr:col>
      <xdr:colOff>101600</xdr:colOff>
      <xdr:row>38</xdr:row>
      <xdr:rowOff>153348</xdr:rowOff>
    </xdr:to>
    <xdr:sp macro="" textlink="">
      <xdr:nvSpPr>
        <xdr:cNvPr id="523" name="フローチャート: 判断 522"/>
        <xdr:cNvSpPr/>
      </xdr:nvSpPr>
      <xdr:spPr>
        <a:xfrm>
          <a:off x="15430500" y="656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169875</xdr:rowOff>
    </xdr:from>
    <xdr:ext cx="534377" cy="259045"/>
    <xdr:sp macro="" textlink="">
      <xdr:nvSpPr>
        <xdr:cNvPr id="524" name="テキスト ボックス 523"/>
        <xdr:cNvSpPr txBox="1"/>
      </xdr:nvSpPr>
      <xdr:spPr>
        <a:xfrm>
          <a:off x="15214111" y="634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121574</xdr:rowOff>
    </xdr:from>
    <xdr:to>
      <xdr:col>76</xdr:col>
      <xdr:colOff>114300</xdr:colOff>
      <xdr:row>38</xdr:row>
      <xdr:rowOff>136106</xdr:rowOff>
    </xdr:to>
    <xdr:cxnSp macro="">
      <xdr:nvCxnSpPr>
        <xdr:cNvPr id="525" name="直線コネクタ 524"/>
        <xdr:cNvCxnSpPr/>
      </xdr:nvCxnSpPr>
      <xdr:spPr>
        <a:xfrm>
          <a:off x="13703300" y="6636674"/>
          <a:ext cx="889000" cy="14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81361</xdr:rowOff>
    </xdr:from>
    <xdr:to>
      <xdr:col>76</xdr:col>
      <xdr:colOff>165100</xdr:colOff>
      <xdr:row>39</xdr:row>
      <xdr:rowOff>11511</xdr:rowOff>
    </xdr:to>
    <xdr:sp macro="" textlink="">
      <xdr:nvSpPr>
        <xdr:cNvPr id="526" name="フローチャート: 判断 525"/>
        <xdr:cNvSpPr/>
      </xdr:nvSpPr>
      <xdr:spPr>
        <a:xfrm>
          <a:off x="14541500" y="659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28038</xdr:rowOff>
    </xdr:from>
    <xdr:ext cx="469744" cy="259045"/>
    <xdr:sp macro="" textlink="">
      <xdr:nvSpPr>
        <xdr:cNvPr id="527" name="テキスト ボックス 526"/>
        <xdr:cNvSpPr txBox="1"/>
      </xdr:nvSpPr>
      <xdr:spPr>
        <a:xfrm>
          <a:off x="14357428" y="637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118765</xdr:rowOff>
    </xdr:from>
    <xdr:to>
      <xdr:col>71</xdr:col>
      <xdr:colOff>177800</xdr:colOff>
      <xdr:row>38</xdr:row>
      <xdr:rowOff>121574</xdr:rowOff>
    </xdr:to>
    <xdr:cxnSp macro="">
      <xdr:nvCxnSpPr>
        <xdr:cNvPr id="528" name="直線コネクタ 527"/>
        <xdr:cNvCxnSpPr/>
      </xdr:nvCxnSpPr>
      <xdr:spPr>
        <a:xfrm>
          <a:off x="12814300" y="6633865"/>
          <a:ext cx="889000" cy="2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83032</xdr:rowOff>
    </xdr:from>
    <xdr:to>
      <xdr:col>72</xdr:col>
      <xdr:colOff>38100</xdr:colOff>
      <xdr:row>39</xdr:row>
      <xdr:rowOff>13182</xdr:rowOff>
    </xdr:to>
    <xdr:sp macro="" textlink="">
      <xdr:nvSpPr>
        <xdr:cNvPr id="529" name="フローチャート: 判断 528"/>
        <xdr:cNvSpPr/>
      </xdr:nvSpPr>
      <xdr:spPr>
        <a:xfrm>
          <a:off x="13652500" y="659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4309</xdr:rowOff>
    </xdr:from>
    <xdr:ext cx="469744" cy="259045"/>
    <xdr:sp macro="" textlink="">
      <xdr:nvSpPr>
        <xdr:cNvPr id="530" name="テキスト ボックス 529"/>
        <xdr:cNvSpPr txBox="1"/>
      </xdr:nvSpPr>
      <xdr:spPr>
        <a:xfrm>
          <a:off x="13468428" y="6690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84013</xdr:rowOff>
    </xdr:from>
    <xdr:to>
      <xdr:col>67</xdr:col>
      <xdr:colOff>101600</xdr:colOff>
      <xdr:row>39</xdr:row>
      <xdr:rowOff>14163</xdr:rowOff>
    </xdr:to>
    <xdr:sp macro="" textlink="">
      <xdr:nvSpPr>
        <xdr:cNvPr id="531" name="フローチャート: 判断 530"/>
        <xdr:cNvSpPr/>
      </xdr:nvSpPr>
      <xdr:spPr>
        <a:xfrm>
          <a:off x="12763500" y="659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5290</xdr:rowOff>
    </xdr:from>
    <xdr:ext cx="469744" cy="259045"/>
    <xdr:sp macro="" textlink="">
      <xdr:nvSpPr>
        <xdr:cNvPr id="532" name="テキスト ボックス 531"/>
        <xdr:cNvSpPr txBox="1"/>
      </xdr:nvSpPr>
      <xdr:spPr>
        <a:xfrm>
          <a:off x="12579428" y="6691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80959</xdr:rowOff>
    </xdr:from>
    <xdr:to>
      <xdr:col>85</xdr:col>
      <xdr:colOff>177800</xdr:colOff>
      <xdr:row>39</xdr:row>
      <xdr:rowOff>11109</xdr:rowOff>
    </xdr:to>
    <xdr:sp macro="" textlink="">
      <xdr:nvSpPr>
        <xdr:cNvPr id="538" name="楕円 537"/>
        <xdr:cNvSpPr/>
      </xdr:nvSpPr>
      <xdr:spPr>
        <a:xfrm>
          <a:off x="16268700" y="6596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22627</xdr:rowOff>
    </xdr:from>
    <xdr:ext cx="469744" cy="259045"/>
    <xdr:sp macro="" textlink="">
      <xdr:nvSpPr>
        <xdr:cNvPr id="539" name="災害復旧事業費該当値テキスト"/>
        <xdr:cNvSpPr txBox="1"/>
      </xdr:nvSpPr>
      <xdr:spPr>
        <a:xfrm>
          <a:off x="16370300" y="653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79018</xdr:rowOff>
    </xdr:from>
    <xdr:to>
      <xdr:col>81</xdr:col>
      <xdr:colOff>101600</xdr:colOff>
      <xdr:row>39</xdr:row>
      <xdr:rowOff>9168</xdr:rowOff>
    </xdr:to>
    <xdr:sp macro="" textlink="">
      <xdr:nvSpPr>
        <xdr:cNvPr id="540" name="楕円 539"/>
        <xdr:cNvSpPr/>
      </xdr:nvSpPr>
      <xdr:spPr>
        <a:xfrm>
          <a:off x="15430500" y="659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295</xdr:rowOff>
    </xdr:from>
    <xdr:ext cx="469744" cy="259045"/>
    <xdr:sp macro="" textlink="">
      <xdr:nvSpPr>
        <xdr:cNvPr id="541" name="テキスト ボックス 540"/>
        <xdr:cNvSpPr txBox="1"/>
      </xdr:nvSpPr>
      <xdr:spPr>
        <a:xfrm>
          <a:off x="15246428" y="6686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85306</xdr:rowOff>
    </xdr:from>
    <xdr:to>
      <xdr:col>76</xdr:col>
      <xdr:colOff>165100</xdr:colOff>
      <xdr:row>39</xdr:row>
      <xdr:rowOff>15456</xdr:rowOff>
    </xdr:to>
    <xdr:sp macro="" textlink="">
      <xdr:nvSpPr>
        <xdr:cNvPr id="542" name="楕円 541"/>
        <xdr:cNvSpPr/>
      </xdr:nvSpPr>
      <xdr:spPr>
        <a:xfrm>
          <a:off x="14541500" y="660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6583</xdr:rowOff>
    </xdr:from>
    <xdr:ext cx="469744" cy="259045"/>
    <xdr:sp macro="" textlink="">
      <xdr:nvSpPr>
        <xdr:cNvPr id="543" name="テキスト ボックス 542"/>
        <xdr:cNvSpPr txBox="1"/>
      </xdr:nvSpPr>
      <xdr:spPr>
        <a:xfrm>
          <a:off x="14357428" y="6693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70774</xdr:rowOff>
    </xdr:from>
    <xdr:to>
      <xdr:col>72</xdr:col>
      <xdr:colOff>38100</xdr:colOff>
      <xdr:row>39</xdr:row>
      <xdr:rowOff>924</xdr:rowOff>
    </xdr:to>
    <xdr:sp macro="" textlink="">
      <xdr:nvSpPr>
        <xdr:cNvPr id="544" name="楕円 543"/>
        <xdr:cNvSpPr/>
      </xdr:nvSpPr>
      <xdr:spPr>
        <a:xfrm>
          <a:off x="13652500" y="658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17451</xdr:rowOff>
    </xdr:from>
    <xdr:ext cx="469744" cy="259045"/>
    <xdr:sp macro="" textlink="">
      <xdr:nvSpPr>
        <xdr:cNvPr id="545" name="テキスト ボックス 544"/>
        <xdr:cNvSpPr txBox="1"/>
      </xdr:nvSpPr>
      <xdr:spPr>
        <a:xfrm>
          <a:off x="13468428" y="6361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67965</xdr:rowOff>
    </xdr:from>
    <xdr:to>
      <xdr:col>67</xdr:col>
      <xdr:colOff>101600</xdr:colOff>
      <xdr:row>38</xdr:row>
      <xdr:rowOff>169565</xdr:rowOff>
    </xdr:to>
    <xdr:sp macro="" textlink="">
      <xdr:nvSpPr>
        <xdr:cNvPr id="546" name="楕円 545"/>
        <xdr:cNvSpPr/>
      </xdr:nvSpPr>
      <xdr:spPr>
        <a:xfrm>
          <a:off x="12763500" y="658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14642</xdr:rowOff>
    </xdr:from>
    <xdr:ext cx="469744" cy="259045"/>
    <xdr:sp macro="" textlink="">
      <xdr:nvSpPr>
        <xdr:cNvPr id="547" name="テキスト ボックス 546"/>
        <xdr:cNvSpPr txBox="1"/>
      </xdr:nvSpPr>
      <xdr:spPr>
        <a:xfrm>
          <a:off x="12579428" y="6358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92670</xdr:rowOff>
    </xdr:from>
    <xdr:to>
      <xdr:col>85</xdr:col>
      <xdr:colOff>126364</xdr:colOff>
      <xdr:row>78</xdr:row>
      <xdr:rowOff>154552</xdr:rowOff>
    </xdr:to>
    <xdr:cxnSp macro="">
      <xdr:nvCxnSpPr>
        <xdr:cNvPr id="620" name="直線コネクタ 619"/>
        <xdr:cNvCxnSpPr/>
      </xdr:nvCxnSpPr>
      <xdr:spPr>
        <a:xfrm flipV="1">
          <a:off x="16317595" y="12265620"/>
          <a:ext cx="1269" cy="1262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158379</xdr:rowOff>
    </xdr:from>
    <xdr:ext cx="469744" cy="259045"/>
    <xdr:sp macro="" textlink="">
      <xdr:nvSpPr>
        <xdr:cNvPr id="621" name="公債費最小値テキスト"/>
        <xdr:cNvSpPr txBox="1"/>
      </xdr:nvSpPr>
      <xdr:spPr>
        <a:xfrm>
          <a:off x="16370300" y="13531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154552</xdr:rowOff>
    </xdr:from>
    <xdr:to>
      <xdr:col>86</xdr:col>
      <xdr:colOff>25400</xdr:colOff>
      <xdr:row>78</xdr:row>
      <xdr:rowOff>154552</xdr:rowOff>
    </xdr:to>
    <xdr:cxnSp macro="">
      <xdr:nvCxnSpPr>
        <xdr:cNvPr id="622" name="直線コネクタ 621"/>
        <xdr:cNvCxnSpPr/>
      </xdr:nvCxnSpPr>
      <xdr:spPr>
        <a:xfrm>
          <a:off x="16230600" y="13527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39347</xdr:rowOff>
    </xdr:from>
    <xdr:ext cx="599010" cy="259045"/>
    <xdr:sp macro="" textlink="">
      <xdr:nvSpPr>
        <xdr:cNvPr id="623" name="公債費最大値テキスト"/>
        <xdr:cNvSpPr txBox="1"/>
      </xdr:nvSpPr>
      <xdr:spPr>
        <a:xfrm>
          <a:off x="16370300" y="12040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92670</xdr:rowOff>
    </xdr:from>
    <xdr:to>
      <xdr:col>86</xdr:col>
      <xdr:colOff>25400</xdr:colOff>
      <xdr:row>71</xdr:row>
      <xdr:rowOff>92670</xdr:rowOff>
    </xdr:to>
    <xdr:cxnSp macro="">
      <xdr:nvCxnSpPr>
        <xdr:cNvPr id="624" name="直線コネクタ 623"/>
        <xdr:cNvCxnSpPr/>
      </xdr:nvCxnSpPr>
      <xdr:spPr>
        <a:xfrm>
          <a:off x="16230600" y="12265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41455</xdr:rowOff>
    </xdr:from>
    <xdr:to>
      <xdr:col>85</xdr:col>
      <xdr:colOff>127000</xdr:colOff>
      <xdr:row>76</xdr:row>
      <xdr:rowOff>74510</xdr:rowOff>
    </xdr:to>
    <xdr:cxnSp macro="">
      <xdr:nvCxnSpPr>
        <xdr:cNvPr id="625" name="直線コネクタ 624"/>
        <xdr:cNvCxnSpPr/>
      </xdr:nvCxnSpPr>
      <xdr:spPr>
        <a:xfrm flipV="1">
          <a:off x="15481300" y="13071655"/>
          <a:ext cx="838200" cy="3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149092</xdr:rowOff>
    </xdr:from>
    <xdr:ext cx="534377" cy="259045"/>
    <xdr:sp macro="" textlink="">
      <xdr:nvSpPr>
        <xdr:cNvPr id="626" name="公債費平均値テキスト"/>
        <xdr:cNvSpPr txBox="1"/>
      </xdr:nvSpPr>
      <xdr:spPr>
        <a:xfrm>
          <a:off x="16370300" y="12836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126215</xdr:rowOff>
    </xdr:from>
    <xdr:to>
      <xdr:col>85</xdr:col>
      <xdr:colOff>177800</xdr:colOff>
      <xdr:row>76</xdr:row>
      <xdr:rowOff>56366</xdr:rowOff>
    </xdr:to>
    <xdr:sp macro="" textlink="">
      <xdr:nvSpPr>
        <xdr:cNvPr id="627" name="フローチャート: 判断 626"/>
        <xdr:cNvSpPr/>
      </xdr:nvSpPr>
      <xdr:spPr>
        <a:xfrm>
          <a:off x="16268700" y="1298496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54707</xdr:rowOff>
    </xdr:from>
    <xdr:to>
      <xdr:col>81</xdr:col>
      <xdr:colOff>50800</xdr:colOff>
      <xdr:row>76</xdr:row>
      <xdr:rowOff>74510</xdr:rowOff>
    </xdr:to>
    <xdr:cxnSp macro="">
      <xdr:nvCxnSpPr>
        <xdr:cNvPr id="628" name="直線コネクタ 627"/>
        <xdr:cNvCxnSpPr/>
      </xdr:nvCxnSpPr>
      <xdr:spPr>
        <a:xfrm>
          <a:off x="14592300" y="13084907"/>
          <a:ext cx="889000" cy="19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158981</xdr:rowOff>
    </xdr:from>
    <xdr:to>
      <xdr:col>81</xdr:col>
      <xdr:colOff>101600</xdr:colOff>
      <xdr:row>76</xdr:row>
      <xdr:rowOff>89131</xdr:rowOff>
    </xdr:to>
    <xdr:sp macro="" textlink="">
      <xdr:nvSpPr>
        <xdr:cNvPr id="629" name="フローチャート: 判断 628"/>
        <xdr:cNvSpPr/>
      </xdr:nvSpPr>
      <xdr:spPr>
        <a:xfrm>
          <a:off x="15430500" y="13017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105658</xdr:rowOff>
    </xdr:from>
    <xdr:ext cx="534377" cy="259045"/>
    <xdr:sp macro="" textlink="">
      <xdr:nvSpPr>
        <xdr:cNvPr id="630" name="テキスト ボックス 629"/>
        <xdr:cNvSpPr txBox="1"/>
      </xdr:nvSpPr>
      <xdr:spPr>
        <a:xfrm>
          <a:off x="15214111" y="1279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48008</xdr:rowOff>
    </xdr:from>
    <xdr:to>
      <xdr:col>76</xdr:col>
      <xdr:colOff>114300</xdr:colOff>
      <xdr:row>76</xdr:row>
      <xdr:rowOff>54707</xdr:rowOff>
    </xdr:to>
    <xdr:cxnSp macro="">
      <xdr:nvCxnSpPr>
        <xdr:cNvPr id="631" name="直線コネクタ 630"/>
        <xdr:cNvCxnSpPr/>
      </xdr:nvCxnSpPr>
      <xdr:spPr>
        <a:xfrm>
          <a:off x="13703300" y="13078208"/>
          <a:ext cx="889000" cy="6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166585</xdr:rowOff>
    </xdr:from>
    <xdr:to>
      <xdr:col>76</xdr:col>
      <xdr:colOff>165100</xdr:colOff>
      <xdr:row>76</xdr:row>
      <xdr:rowOff>96735</xdr:rowOff>
    </xdr:to>
    <xdr:sp macro="" textlink="">
      <xdr:nvSpPr>
        <xdr:cNvPr id="632" name="フローチャート: 判断 631"/>
        <xdr:cNvSpPr/>
      </xdr:nvSpPr>
      <xdr:spPr>
        <a:xfrm>
          <a:off x="14541500" y="1302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113263</xdr:rowOff>
    </xdr:from>
    <xdr:ext cx="534377" cy="259045"/>
    <xdr:sp macro="" textlink="">
      <xdr:nvSpPr>
        <xdr:cNvPr id="633" name="テキスト ボックス 632"/>
        <xdr:cNvSpPr txBox="1"/>
      </xdr:nvSpPr>
      <xdr:spPr>
        <a:xfrm>
          <a:off x="14325111" y="12800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47924</xdr:rowOff>
    </xdr:from>
    <xdr:to>
      <xdr:col>71</xdr:col>
      <xdr:colOff>177800</xdr:colOff>
      <xdr:row>76</xdr:row>
      <xdr:rowOff>48008</xdr:rowOff>
    </xdr:to>
    <xdr:cxnSp macro="">
      <xdr:nvCxnSpPr>
        <xdr:cNvPr id="634" name="直線コネクタ 633"/>
        <xdr:cNvCxnSpPr/>
      </xdr:nvCxnSpPr>
      <xdr:spPr>
        <a:xfrm>
          <a:off x="12814300" y="13078124"/>
          <a:ext cx="889000" cy="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162387</xdr:rowOff>
    </xdr:from>
    <xdr:to>
      <xdr:col>72</xdr:col>
      <xdr:colOff>38100</xdr:colOff>
      <xdr:row>76</xdr:row>
      <xdr:rowOff>92537</xdr:rowOff>
    </xdr:to>
    <xdr:sp macro="" textlink="">
      <xdr:nvSpPr>
        <xdr:cNvPr id="635" name="フローチャート: 判断 634"/>
        <xdr:cNvSpPr/>
      </xdr:nvSpPr>
      <xdr:spPr>
        <a:xfrm>
          <a:off x="13652500" y="1302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109064</xdr:rowOff>
    </xdr:from>
    <xdr:ext cx="534377" cy="259045"/>
    <xdr:sp macro="" textlink="">
      <xdr:nvSpPr>
        <xdr:cNvPr id="636" name="テキスト ボックス 635"/>
        <xdr:cNvSpPr txBox="1"/>
      </xdr:nvSpPr>
      <xdr:spPr>
        <a:xfrm>
          <a:off x="13436111" y="12796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8593</xdr:rowOff>
    </xdr:from>
    <xdr:to>
      <xdr:col>67</xdr:col>
      <xdr:colOff>101600</xdr:colOff>
      <xdr:row>76</xdr:row>
      <xdr:rowOff>110193</xdr:rowOff>
    </xdr:to>
    <xdr:sp macro="" textlink="">
      <xdr:nvSpPr>
        <xdr:cNvPr id="637" name="フローチャート: 判断 636"/>
        <xdr:cNvSpPr/>
      </xdr:nvSpPr>
      <xdr:spPr>
        <a:xfrm>
          <a:off x="12763500" y="1303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101320</xdr:rowOff>
    </xdr:from>
    <xdr:ext cx="534377" cy="259045"/>
    <xdr:sp macro="" textlink="">
      <xdr:nvSpPr>
        <xdr:cNvPr id="638" name="テキスト ボックス 637"/>
        <xdr:cNvSpPr txBox="1"/>
      </xdr:nvSpPr>
      <xdr:spPr>
        <a:xfrm>
          <a:off x="12547111" y="1313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162105</xdr:rowOff>
    </xdr:from>
    <xdr:to>
      <xdr:col>85</xdr:col>
      <xdr:colOff>177800</xdr:colOff>
      <xdr:row>76</xdr:row>
      <xdr:rowOff>92255</xdr:rowOff>
    </xdr:to>
    <xdr:sp macro="" textlink="">
      <xdr:nvSpPr>
        <xdr:cNvPr id="644" name="楕円 643"/>
        <xdr:cNvSpPr/>
      </xdr:nvSpPr>
      <xdr:spPr>
        <a:xfrm>
          <a:off x="16268700" y="1302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140532</xdr:rowOff>
    </xdr:from>
    <xdr:ext cx="534377" cy="259045"/>
    <xdr:sp macro="" textlink="">
      <xdr:nvSpPr>
        <xdr:cNvPr id="645" name="公債費該当値テキスト"/>
        <xdr:cNvSpPr txBox="1"/>
      </xdr:nvSpPr>
      <xdr:spPr>
        <a:xfrm>
          <a:off x="16370300" y="12999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23710</xdr:rowOff>
    </xdr:from>
    <xdr:to>
      <xdr:col>81</xdr:col>
      <xdr:colOff>101600</xdr:colOff>
      <xdr:row>76</xdr:row>
      <xdr:rowOff>125310</xdr:rowOff>
    </xdr:to>
    <xdr:sp macro="" textlink="">
      <xdr:nvSpPr>
        <xdr:cNvPr id="646" name="楕円 645"/>
        <xdr:cNvSpPr/>
      </xdr:nvSpPr>
      <xdr:spPr>
        <a:xfrm>
          <a:off x="15430500" y="1305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116437</xdr:rowOff>
    </xdr:from>
    <xdr:ext cx="534377" cy="259045"/>
    <xdr:sp macro="" textlink="">
      <xdr:nvSpPr>
        <xdr:cNvPr id="647" name="テキスト ボックス 646"/>
        <xdr:cNvSpPr txBox="1"/>
      </xdr:nvSpPr>
      <xdr:spPr>
        <a:xfrm>
          <a:off x="15214111" y="13146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3907</xdr:rowOff>
    </xdr:from>
    <xdr:to>
      <xdr:col>76</xdr:col>
      <xdr:colOff>165100</xdr:colOff>
      <xdr:row>76</xdr:row>
      <xdr:rowOff>105507</xdr:rowOff>
    </xdr:to>
    <xdr:sp macro="" textlink="">
      <xdr:nvSpPr>
        <xdr:cNvPr id="648" name="楕円 647"/>
        <xdr:cNvSpPr/>
      </xdr:nvSpPr>
      <xdr:spPr>
        <a:xfrm>
          <a:off x="14541500" y="1303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96634</xdr:rowOff>
    </xdr:from>
    <xdr:ext cx="534377" cy="259045"/>
    <xdr:sp macro="" textlink="">
      <xdr:nvSpPr>
        <xdr:cNvPr id="649" name="テキスト ボックス 648"/>
        <xdr:cNvSpPr txBox="1"/>
      </xdr:nvSpPr>
      <xdr:spPr>
        <a:xfrm>
          <a:off x="14325111" y="13126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168658</xdr:rowOff>
    </xdr:from>
    <xdr:to>
      <xdr:col>72</xdr:col>
      <xdr:colOff>38100</xdr:colOff>
      <xdr:row>76</xdr:row>
      <xdr:rowOff>98808</xdr:rowOff>
    </xdr:to>
    <xdr:sp macro="" textlink="">
      <xdr:nvSpPr>
        <xdr:cNvPr id="650" name="楕円 649"/>
        <xdr:cNvSpPr/>
      </xdr:nvSpPr>
      <xdr:spPr>
        <a:xfrm>
          <a:off x="13652500" y="1302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89935</xdr:rowOff>
    </xdr:from>
    <xdr:ext cx="534377" cy="259045"/>
    <xdr:sp macro="" textlink="">
      <xdr:nvSpPr>
        <xdr:cNvPr id="651" name="テキスト ボックス 650"/>
        <xdr:cNvSpPr txBox="1"/>
      </xdr:nvSpPr>
      <xdr:spPr>
        <a:xfrm>
          <a:off x="13436111" y="1312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168574</xdr:rowOff>
    </xdr:from>
    <xdr:to>
      <xdr:col>67</xdr:col>
      <xdr:colOff>101600</xdr:colOff>
      <xdr:row>76</xdr:row>
      <xdr:rowOff>98724</xdr:rowOff>
    </xdr:to>
    <xdr:sp macro="" textlink="">
      <xdr:nvSpPr>
        <xdr:cNvPr id="652" name="楕円 651"/>
        <xdr:cNvSpPr/>
      </xdr:nvSpPr>
      <xdr:spPr>
        <a:xfrm>
          <a:off x="12763500" y="1302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115252</xdr:rowOff>
    </xdr:from>
    <xdr:ext cx="534377" cy="259045"/>
    <xdr:sp macro="" textlink="">
      <xdr:nvSpPr>
        <xdr:cNvPr id="653" name="テキスト ボックス 652"/>
        <xdr:cNvSpPr txBox="1"/>
      </xdr:nvSpPr>
      <xdr:spPr>
        <a:xfrm>
          <a:off x="12547111" y="1280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7" name="テキスト ボックス 66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9" name="テキスト ボックス 66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1" name="テキスト ボックス 67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75975</xdr:rowOff>
    </xdr:from>
    <xdr:to>
      <xdr:col>85</xdr:col>
      <xdr:colOff>126364</xdr:colOff>
      <xdr:row>99</xdr:row>
      <xdr:rowOff>66036</xdr:rowOff>
    </xdr:to>
    <xdr:cxnSp macro="">
      <xdr:nvCxnSpPr>
        <xdr:cNvPr id="679" name="直線コネクタ 678"/>
        <xdr:cNvCxnSpPr/>
      </xdr:nvCxnSpPr>
      <xdr:spPr>
        <a:xfrm flipV="1">
          <a:off x="16317595" y="15506475"/>
          <a:ext cx="1269" cy="1533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69863</xdr:rowOff>
    </xdr:from>
    <xdr:ext cx="469744" cy="259045"/>
    <xdr:sp macro="" textlink="">
      <xdr:nvSpPr>
        <xdr:cNvPr id="680" name="積立金最小値テキスト"/>
        <xdr:cNvSpPr txBox="1"/>
      </xdr:nvSpPr>
      <xdr:spPr>
        <a:xfrm>
          <a:off x="16370300" y="17043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66036</xdr:rowOff>
    </xdr:from>
    <xdr:to>
      <xdr:col>86</xdr:col>
      <xdr:colOff>25400</xdr:colOff>
      <xdr:row>99</xdr:row>
      <xdr:rowOff>66036</xdr:rowOff>
    </xdr:to>
    <xdr:cxnSp macro="">
      <xdr:nvCxnSpPr>
        <xdr:cNvPr id="681" name="直線コネクタ 680"/>
        <xdr:cNvCxnSpPr/>
      </xdr:nvCxnSpPr>
      <xdr:spPr>
        <a:xfrm>
          <a:off x="16230600" y="1703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22652</xdr:rowOff>
    </xdr:from>
    <xdr:ext cx="599010" cy="259045"/>
    <xdr:sp macro="" textlink="">
      <xdr:nvSpPr>
        <xdr:cNvPr id="682" name="積立金最大値テキスト"/>
        <xdr:cNvSpPr txBox="1"/>
      </xdr:nvSpPr>
      <xdr:spPr>
        <a:xfrm>
          <a:off x="16370300" y="15281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75975</xdr:rowOff>
    </xdr:from>
    <xdr:to>
      <xdr:col>86</xdr:col>
      <xdr:colOff>25400</xdr:colOff>
      <xdr:row>90</xdr:row>
      <xdr:rowOff>75975</xdr:rowOff>
    </xdr:to>
    <xdr:cxnSp macro="">
      <xdr:nvCxnSpPr>
        <xdr:cNvPr id="683" name="直線コネクタ 682"/>
        <xdr:cNvCxnSpPr/>
      </xdr:nvCxnSpPr>
      <xdr:spPr>
        <a:xfrm>
          <a:off x="16230600" y="15506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12326</xdr:rowOff>
    </xdr:from>
    <xdr:to>
      <xdr:col>85</xdr:col>
      <xdr:colOff>127000</xdr:colOff>
      <xdr:row>98</xdr:row>
      <xdr:rowOff>8734</xdr:rowOff>
    </xdr:to>
    <xdr:cxnSp macro="">
      <xdr:nvCxnSpPr>
        <xdr:cNvPr id="684" name="直線コネクタ 683"/>
        <xdr:cNvCxnSpPr/>
      </xdr:nvCxnSpPr>
      <xdr:spPr>
        <a:xfrm flipV="1">
          <a:off x="15481300" y="16471526"/>
          <a:ext cx="838200" cy="339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164177</xdr:rowOff>
    </xdr:from>
    <xdr:ext cx="534377" cy="259045"/>
    <xdr:sp macro="" textlink="">
      <xdr:nvSpPr>
        <xdr:cNvPr id="685" name="積立金平均値テキスト"/>
        <xdr:cNvSpPr txBox="1"/>
      </xdr:nvSpPr>
      <xdr:spPr>
        <a:xfrm>
          <a:off x="16370300" y="16623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14300</xdr:rowOff>
    </xdr:from>
    <xdr:to>
      <xdr:col>85</xdr:col>
      <xdr:colOff>177800</xdr:colOff>
      <xdr:row>97</xdr:row>
      <xdr:rowOff>115900</xdr:rowOff>
    </xdr:to>
    <xdr:sp macro="" textlink="">
      <xdr:nvSpPr>
        <xdr:cNvPr id="686" name="フローチャート: 判断 685"/>
        <xdr:cNvSpPr/>
      </xdr:nvSpPr>
      <xdr:spPr>
        <a:xfrm>
          <a:off x="16268700" y="1664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138317</xdr:rowOff>
    </xdr:from>
    <xdr:to>
      <xdr:col>81</xdr:col>
      <xdr:colOff>50800</xdr:colOff>
      <xdr:row>98</xdr:row>
      <xdr:rowOff>8734</xdr:rowOff>
    </xdr:to>
    <xdr:cxnSp macro="">
      <xdr:nvCxnSpPr>
        <xdr:cNvPr id="687" name="直線コネクタ 686"/>
        <xdr:cNvCxnSpPr/>
      </xdr:nvCxnSpPr>
      <xdr:spPr>
        <a:xfrm>
          <a:off x="14592300" y="16768967"/>
          <a:ext cx="889000" cy="4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112457</xdr:rowOff>
    </xdr:from>
    <xdr:to>
      <xdr:col>81</xdr:col>
      <xdr:colOff>101600</xdr:colOff>
      <xdr:row>97</xdr:row>
      <xdr:rowOff>42607</xdr:rowOff>
    </xdr:to>
    <xdr:sp macro="" textlink="">
      <xdr:nvSpPr>
        <xdr:cNvPr id="688" name="フローチャート: 判断 687"/>
        <xdr:cNvSpPr/>
      </xdr:nvSpPr>
      <xdr:spPr>
        <a:xfrm>
          <a:off x="15430500" y="1657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59134</xdr:rowOff>
    </xdr:from>
    <xdr:ext cx="534377" cy="259045"/>
    <xdr:sp macro="" textlink="">
      <xdr:nvSpPr>
        <xdr:cNvPr id="689" name="テキスト ボックス 688"/>
        <xdr:cNvSpPr txBox="1"/>
      </xdr:nvSpPr>
      <xdr:spPr>
        <a:xfrm>
          <a:off x="15214111" y="1634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138317</xdr:rowOff>
    </xdr:from>
    <xdr:to>
      <xdr:col>76</xdr:col>
      <xdr:colOff>114300</xdr:colOff>
      <xdr:row>99</xdr:row>
      <xdr:rowOff>1560</xdr:rowOff>
    </xdr:to>
    <xdr:cxnSp macro="">
      <xdr:nvCxnSpPr>
        <xdr:cNvPr id="690" name="直線コネクタ 689"/>
        <xdr:cNvCxnSpPr/>
      </xdr:nvCxnSpPr>
      <xdr:spPr>
        <a:xfrm flipV="1">
          <a:off x="13703300" y="16768967"/>
          <a:ext cx="889000" cy="206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113632</xdr:rowOff>
    </xdr:from>
    <xdr:to>
      <xdr:col>76</xdr:col>
      <xdr:colOff>165100</xdr:colOff>
      <xdr:row>98</xdr:row>
      <xdr:rowOff>43782</xdr:rowOff>
    </xdr:to>
    <xdr:sp macro="" textlink="">
      <xdr:nvSpPr>
        <xdr:cNvPr id="691" name="フローチャート: 判断 690"/>
        <xdr:cNvSpPr/>
      </xdr:nvSpPr>
      <xdr:spPr>
        <a:xfrm>
          <a:off x="14541500" y="1674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34909</xdr:rowOff>
    </xdr:from>
    <xdr:ext cx="534377" cy="259045"/>
    <xdr:sp macro="" textlink="">
      <xdr:nvSpPr>
        <xdr:cNvPr id="692" name="テキスト ボックス 691"/>
        <xdr:cNvSpPr txBox="1"/>
      </xdr:nvSpPr>
      <xdr:spPr>
        <a:xfrm>
          <a:off x="14325111" y="16837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1560</xdr:rowOff>
    </xdr:from>
    <xdr:to>
      <xdr:col>71</xdr:col>
      <xdr:colOff>177800</xdr:colOff>
      <xdr:row>99</xdr:row>
      <xdr:rowOff>39148</xdr:rowOff>
    </xdr:to>
    <xdr:cxnSp macro="">
      <xdr:nvCxnSpPr>
        <xdr:cNvPr id="693" name="直線コネクタ 692"/>
        <xdr:cNvCxnSpPr/>
      </xdr:nvCxnSpPr>
      <xdr:spPr>
        <a:xfrm flipV="1">
          <a:off x="12814300" y="16975110"/>
          <a:ext cx="889000" cy="37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125825</xdr:rowOff>
    </xdr:from>
    <xdr:to>
      <xdr:col>72</xdr:col>
      <xdr:colOff>38100</xdr:colOff>
      <xdr:row>98</xdr:row>
      <xdr:rowOff>55975</xdr:rowOff>
    </xdr:to>
    <xdr:sp macro="" textlink="">
      <xdr:nvSpPr>
        <xdr:cNvPr id="694" name="フローチャート: 判断 693"/>
        <xdr:cNvSpPr/>
      </xdr:nvSpPr>
      <xdr:spPr>
        <a:xfrm>
          <a:off x="13652500" y="167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72502</xdr:rowOff>
    </xdr:from>
    <xdr:ext cx="534377" cy="259045"/>
    <xdr:sp macro="" textlink="">
      <xdr:nvSpPr>
        <xdr:cNvPr id="695" name="テキスト ボックス 694"/>
        <xdr:cNvSpPr txBox="1"/>
      </xdr:nvSpPr>
      <xdr:spPr>
        <a:xfrm>
          <a:off x="13436111" y="16531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93504</xdr:rowOff>
    </xdr:from>
    <xdr:to>
      <xdr:col>67</xdr:col>
      <xdr:colOff>101600</xdr:colOff>
      <xdr:row>98</xdr:row>
      <xdr:rowOff>23654</xdr:rowOff>
    </xdr:to>
    <xdr:sp macro="" textlink="">
      <xdr:nvSpPr>
        <xdr:cNvPr id="696" name="フローチャート: 判断 695"/>
        <xdr:cNvSpPr/>
      </xdr:nvSpPr>
      <xdr:spPr>
        <a:xfrm>
          <a:off x="12763500" y="1672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40181</xdr:rowOff>
    </xdr:from>
    <xdr:ext cx="534377" cy="259045"/>
    <xdr:sp macro="" textlink="">
      <xdr:nvSpPr>
        <xdr:cNvPr id="697" name="テキスト ボックス 696"/>
        <xdr:cNvSpPr txBox="1"/>
      </xdr:nvSpPr>
      <xdr:spPr>
        <a:xfrm>
          <a:off x="12547111" y="1649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132976</xdr:rowOff>
    </xdr:from>
    <xdr:to>
      <xdr:col>85</xdr:col>
      <xdr:colOff>177800</xdr:colOff>
      <xdr:row>96</xdr:row>
      <xdr:rowOff>63126</xdr:rowOff>
    </xdr:to>
    <xdr:sp macro="" textlink="">
      <xdr:nvSpPr>
        <xdr:cNvPr id="703" name="楕円 702"/>
        <xdr:cNvSpPr/>
      </xdr:nvSpPr>
      <xdr:spPr>
        <a:xfrm>
          <a:off x="16268700" y="1642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155853</xdr:rowOff>
    </xdr:from>
    <xdr:ext cx="534377" cy="259045"/>
    <xdr:sp macro="" textlink="">
      <xdr:nvSpPr>
        <xdr:cNvPr id="704" name="積立金該当値テキスト"/>
        <xdr:cNvSpPr txBox="1"/>
      </xdr:nvSpPr>
      <xdr:spPr>
        <a:xfrm>
          <a:off x="16370300" y="1627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129384</xdr:rowOff>
    </xdr:from>
    <xdr:to>
      <xdr:col>81</xdr:col>
      <xdr:colOff>101600</xdr:colOff>
      <xdr:row>98</xdr:row>
      <xdr:rowOff>59534</xdr:rowOff>
    </xdr:to>
    <xdr:sp macro="" textlink="">
      <xdr:nvSpPr>
        <xdr:cNvPr id="705" name="楕円 704"/>
        <xdr:cNvSpPr/>
      </xdr:nvSpPr>
      <xdr:spPr>
        <a:xfrm>
          <a:off x="15430500" y="1676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50661</xdr:rowOff>
    </xdr:from>
    <xdr:ext cx="534377" cy="259045"/>
    <xdr:sp macro="" textlink="">
      <xdr:nvSpPr>
        <xdr:cNvPr id="706" name="テキスト ボックス 705"/>
        <xdr:cNvSpPr txBox="1"/>
      </xdr:nvSpPr>
      <xdr:spPr>
        <a:xfrm>
          <a:off x="15214111" y="1685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87517</xdr:rowOff>
    </xdr:from>
    <xdr:to>
      <xdr:col>76</xdr:col>
      <xdr:colOff>165100</xdr:colOff>
      <xdr:row>98</xdr:row>
      <xdr:rowOff>17667</xdr:rowOff>
    </xdr:to>
    <xdr:sp macro="" textlink="">
      <xdr:nvSpPr>
        <xdr:cNvPr id="707" name="楕円 706"/>
        <xdr:cNvSpPr/>
      </xdr:nvSpPr>
      <xdr:spPr>
        <a:xfrm>
          <a:off x="14541500" y="1671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34194</xdr:rowOff>
    </xdr:from>
    <xdr:ext cx="534377" cy="259045"/>
    <xdr:sp macro="" textlink="">
      <xdr:nvSpPr>
        <xdr:cNvPr id="708" name="テキスト ボックス 707"/>
        <xdr:cNvSpPr txBox="1"/>
      </xdr:nvSpPr>
      <xdr:spPr>
        <a:xfrm>
          <a:off x="14325111" y="1649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122210</xdr:rowOff>
    </xdr:from>
    <xdr:to>
      <xdr:col>72</xdr:col>
      <xdr:colOff>38100</xdr:colOff>
      <xdr:row>99</xdr:row>
      <xdr:rowOff>52360</xdr:rowOff>
    </xdr:to>
    <xdr:sp macro="" textlink="">
      <xdr:nvSpPr>
        <xdr:cNvPr id="709" name="楕円 708"/>
        <xdr:cNvSpPr/>
      </xdr:nvSpPr>
      <xdr:spPr>
        <a:xfrm>
          <a:off x="13652500" y="1692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43487</xdr:rowOff>
    </xdr:from>
    <xdr:ext cx="469744" cy="259045"/>
    <xdr:sp macro="" textlink="">
      <xdr:nvSpPr>
        <xdr:cNvPr id="710" name="テキスト ボックス 709"/>
        <xdr:cNvSpPr txBox="1"/>
      </xdr:nvSpPr>
      <xdr:spPr>
        <a:xfrm>
          <a:off x="13468428" y="1701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159798</xdr:rowOff>
    </xdr:from>
    <xdr:to>
      <xdr:col>67</xdr:col>
      <xdr:colOff>101600</xdr:colOff>
      <xdr:row>99</xdr:row>
      <xdr:rowOff>89948</xdr:rowOff>
    </xdr:to>
    <xdr:sp macro="" textlink="">
      <xdr:nvSpPr>
        <xdr:cNvPr id="711" name="楕円 710"/>
        <xdr:cNvSpPr/>
      </xdr:nvSpPr>
      <xdr:spPr>
        <a:xfrm>
          <a:off x="12763500" y="1696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81075</xdr:rowOff>
    </xdr:from>
    <xdr:ext cx="469744" cy="259045"/>
    <xdr:sp macro="" textlink="">
      <xdr:nvSpPr>
        <xdr:cNvPr id="712" name="テキスト ボックス 711"/>
        <xdr:cNvSpPr txBox="1"/>
      </xdr:nvSpPr>
      <xdr:spPr>
        <a:xfrm>
          <a:off x="12579428" y="17054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6" name="テキスト ボックス 725"/>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148082</xdr:rowOff>
    </xdr:from>
    <xdr:to>
      <xdr:col>116</xdr:col>
      <xdr:colOff>62864</xdr:colOff>
      <xdr:row>39</xdr:row>
      <xdr:rowOff>44450</xdr:rowOff>
    </xdr:to>
    <xdr:cxnSp macro="">
      <xdr:nvCxnSpPr>
        <xdr:cNvPr id="736" name="直線コネクタ 735"/>
        <xdr:cNvCxnSpPr/>
      </xdr:nvCxnSpPr>
      <xdr:spPr>
        <a:xfrm flipV="1">
          <a:off x="22159595" y="5291582"/>
          <a:ext cx="1269" cy="1439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94759</xdr:rowOff>
    </xdr:from>
    <xdr:ext cx="534377" cy="259045"/>
    <xdr:sp macro="" textlink="">
      <xdr:nvSpPr>
        <xdr:cNvPr id="739" name="投資及び出資金最大値テキスト"/>
        <xdr:cNvSpPr txBox="1"/>
      </xdr:nvSpPr>
      <xdr:spPr>
        <a:xfrm>
          <a:off x="22212300" y="506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148082</xdr:rowOff>
    </xdr:from>
    <xdr:to>
      <xdr:col>116</xdr:col>
      <xdr:colOff>152400</xdr:colOff>
      <xdr:row>30</xdr:row>
      <xdr:rowOff>148082</xdr:rowOff>
    </xdr:to>
    <xdr:cxnSp macro="">
      <xdr:nvCxnSpPr>
        <xdr:cNvPr id="740" name="直線コネクタ 739"/>
        <xdr:cNvCxnSpPr/>
      </xdr:nvCxnSpPr>
      <xdr:spPr>
        <a:xfrm>
          <a:off x="22072600" y="529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154411</xdr:rowOff>
    </xdr:from>
    <xdr:ext cx="469744" cy="259045"/>
    <xdr:sp macro="" textlink="">
      <xdr:nvSpPr>
        <xdr:cNvPr id="742" name="投資及び出資金平均値テキスト"/>
        <xdr:cNvSpPr txBox="1"/>
      </xdr:nvSpPr>
      <xdr:spPr>
        <a:xfrm>
          <a:off x="22212300" y="6326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131534</xdr:rowOff>
    </xdr:from>
    <xdr:to>
      <xdr:col>116</xdr:col>
      <xdr:colOff>114300</xdr:colOff>
      <xdr:row>38</xdr:row>
      <xdr:rowOff>61684</xdr:rowOff>
    </xdr:to>
    <xdr:sp macro="" textlink="">
      <xdr:nvSpPr>
        <xdr:cNvPr id="743" name="フローチャート: 判断 742"/>
        <xdr:cNvSpPr/>
      </xdr:nvSpPr>
      <xdr:spPr>
        <a:xfrm>
          <a:off x="22110700" y="647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162395</xdr:rowOff>
    </xdr:from>
    <xdr:to>
      <xdr:col>112</xdr:col>
      <xdr:colOff>38100</xdr:colOff>
      <xdr:row>38</xdr:row>
      <xdr:rowOff>92545</xdr:rowOff>
    </xdr:to>
    <xdr:sp macro="" textlink="">
      <xdr:nvSpPr>
        <xdr:cNvPr id="745" name="フローチャート: 判断 744"/>
        <xdr:cNvSpPr/>
      </xdr:nvSpPr>
      <xdr:spPr>
        <a:xfrm>
          <a:off x="21272500" y="650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109072</xdr:rowOff>
    </xdr:from>
    <xdr:ext cx="469744" cy="259045"/>
    <xdr:sp macro="" textlink="">
      <xdr:nvSpPr>
        <xdr:cNvPr id="746" name="テキスト ボックス 745"/>
        <xdr:cNvSpPr txBox="1"/>
      </xdr:nvSpPr>
      <xdr:spPr>
        <a:xfrm>
          <a:off x="21088428" y="6281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44336</xdr:rowOff>
    </xdr:from>
    <xdr:to>
      <xdr:col>107</xdr:col>
      <xdr:colOff>50800</xdr:colOff>
      <xdr:row>39</xdr:row>
      <xdr:rowOff>44450</xdr:rowOff>
    </xdr:to>
    <xdr:cxnSp macro="">
      <xdr:nvCxnSpPr>
        <xdr:cNvPr id="747" name="直線コネクタ 746"/>
        <xdr:cNvCxnSpPr/>
      </xdr:nvCxnSpPr>
      <xdr:spPr>
        <a:xfrm>
          <a:off x="19545300" y="6730886"/>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51409</xdr:rowOff>
    </xdr:from>
    <xdr:to>
      <xdr:col>107</xdr:col>
      <xdr:colOff>101600</xdr:colOff>
      <xdr:row>38</xdr:row>
      <xdr:rowOff>153009</xdr:rowOff>
    </xdr:to>
    <xdr:sp macro="" textlink="">
      <xdr:nvSpPr>
        <xdr:cNvPr id="748" name="フローチャート: 判断 747"/>
        <xdr:cNvSpPr/>
      </xdr:nvSpPr>
      <xdr:spPr>
        <a:xfrm>
          <a:off x="20383500" y="656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169537</xdr:rowOff>
    </xdr:from>
    <xdr:ext cx="469744" cy="259045"/>
    <xdr:sp macro="" textlink="">
      <xdr:nvSpPr>
        <xdr:cNvPr id="749" name="テキスト ボックス 748"/>
        <xdr:cNvSpPr txBox="1"/>
      </xdr:nvSpPr>
      <xdr:spPr>
        <a:xfrm>
          <a:off x="20199428" y="6341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44336</xdr:rowOff>
    </xdr:from>
    <xdr:to>
      <xdr:col>102</xdr:col>
      <xdr:colOff>114300</xdr:colOff>
      <xdr:row>39</xdr:row>
      <xdr:rowOff>44336</xdr:rowOff>
    </xdr:to>
    <xdr:cxnSp macro="">
      <xdr:nvCxnSpPr>
        <xdr:cNvPr id="750" name="直線コネクタ 749"/>
        <xdr:cNvCxnSpPr/>
      </xdr:nvCxnSpPr>
      <xdr:spPr>
        <a:xfrm>
          <a:off x="18656300" y="67308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51295</xdr:rowOff>
    </xdr:from>
    <xdr:to>
      <xdr:col>102</xdr:col>
      <xdr:colOff>165100</xdr:colOff>
      <xdr:row>38</xdr:row>
      <xdr:rowOff>152895</xdr:rowOff>
    </xdr:to>
    <xdr:sp macro="" textlink="">
      <xdr:nvSpPr>
        <xdr:cNvPr id="751" name="フローチャート: 判断 750"/>
        <xdr:cNvSpPr/>
      </xdr:nvSpPr>
      <xdr:spPr>
        <a:xfrm>
          <a:off x="19494500" y="656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169422</xdr:rowOff>
    </xdr:from>
    <xdr:ext cx="469744" cy="259045"/>
    <xdr:sp macro="" textlink="">
      <xdr:nvSpPr>
        <xdr:cNvPr id="752" name="テキスト ボックス 751"/>
        <xdr:cNvSpPr txBox="1"/>
      </xdr:nvSpPr>
      <xdr:spPr>
        <a:xfrm>
          <a:off x="19310428" y="6341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33083</xdr:rowOff>
    </xdr:from>
    <xdr:to>
      <xdr:col>98</xdr:col>
      <xdr:colOff>38100</xdr:colOff>
      <xdr:row>38</xdr:row>
      <xdr:rowOff>134683</xdr:rowOff>
    </xdr:to>
    <xdr:sp macro="" textlink="">
      <xdr:nvSpPr>
        <xdr:cNvPr id="753" name="フローチャート: 判断 752"/>
        <xdr:cNvSpPr/>
      </xdr:nvSpPr>
      <xdr:spPr>
        <a:xfrm>
          <a:off x="18605500" y="6548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151211</xdr:rowOff>
    </xdr:from>
    <xdr:ext cx="469744" cy="259045"/>
    <xdr:sp macro="" textlink="">
      <xdr:nvSpPr>
        <xdr:cNvPr id="754" name="テキスト ボックス 753"/>
        <xdr:cNvSpPr txBox="1"/>
      </xdr:nvSpPr>
      <xdr:spPr>
        <a:xfrm>
          <a:off x="18421428" y="6323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1"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164986</xdr:rowOff>
    </xdr:from>
    <xdr:to>
      <xdr:col>102</xdr:col>
      <xdr:colOff>165100</xdr:colOff>
      <xdr:row>39</xdr:row>
      <xdr:rowOff>95136</xdr:rowOff>
    </xdr:to>
    <xdr:sp macro="" textlink="">
      <xdr:nvSpPr>
        <xdr:cNvPr id="766" name="楕円 765"/>
        <xdr:cNvSpPr/>
      </xdr:nvSpPr>
      <xdr:spPr>
        <a:xfrm>
          <a:off x="19494500" y="668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86263</xdr:rowOff>
    </xdr:from>
    <xdr:ext cx="249299" cy="259045"/>
    <xdr:sp macro="" textlink="">
      <xdr:nvSpPr>
        <xdr:cNvPr id="767" name="テキスト ボックス 766"/>
        <xdr:cNvSpPr txBox="1"/>
      </xdr:nvSpPr>
      <xdr:spPr>
        <a:xfrm>
          <a:off x="19420650" y="67728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164986</xdr:rowOff>
    </xdr:from>
    <xdr:to>
      <xdr:col>98</xdr:col>
      <xdr:colOff>38100</xdr:colOff>
      <xdr:row>39</xdr:row>
      <xdr:rowOff>95136</xdr:rowOff>
    </xdr:to>
    <xdr:sp macro="" textlink="">
      <xdr:nvSpPr>
        <xdr:cNvPr id="768" name="楕円 767"/>
        <xdr:cNvSpPr/>
      </xdr:nvSpPr>
      <xdr:spPr>
        <a:xfrm>
          <a:off x="18605500" y="668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86263</xdr:rowOff>
    </xdr:from>
    <xdr:ext cx="249299" cy="259045"/>
    <xdr:sp macro="" textlink="">
      <xdr:nvSpPr>
        <xdr:cNvPr id="769" name="テキスト ボックス 768"/>
        <xdr:cNvSpPr txBox="1"/>
      </xdr:nvSpPr>
      <xdr:spPr>
        <a:xfrm>
          <a:off x="18531650" y="67728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0" name="直線コネクタ 779"/>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1" name="テキスト ボックス 780"/>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4" name="直線コネクタ 783"/>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5" name="テキスト ボックス 784"/>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1226</xdr:rowOff>
    </xdr:from>
    <xdr:to>
      <xdr:col>116</xdr:col>
      <xdr:colOff>62864</xdr:colOff>
      <xdr:row>58</xdr:row>
      <xdr:rowOff>25400</xdr:rowOff>
    </xdr:to>
    <xdr:cxnSp macro="">
      <xdr:nvCxnSpPr>
        <xdr:cNvPr id="789" name="直線コネクタ 788"/>
        <xdr:cNvCxnSpPr/>
      </xdr:nvCxnSpPr>
      <xdr:spPr>
        <a:xfrm flipV="1">
          <a:off x="22159595" y="8745176"/>
          <a:ext cx="1269" cy="1224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90"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1" name="直線コネクタ 790"/>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119353</xdr:rowOff>
    </xdr:from>
    <xdr:ext cx="534377" cy="259045"/>
    <xdr:sp macro="" textlink="">
      <xdr:nvSpPr>
        <xdr:cNvPr id="792" name="貸付金最大値テキスト"/>
        <xdr:cNvSpPr txBox="1"/>
      </xdr:nvSpPr>
      <xdr:spPr>
        <a:xfrm>
          <a:off x="22212300" y="8520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1226</xdr:rowOff>
    </xdr:from>
    <xdr:to>
      <xdr:col>116</xdr:col>
      <xdr:colOff>152400</xdr:colOff>
      <xdr:row>51</xdr:row>
      <xdr:rowOff>1226</xdr:rowOff>
    </xdr:to>
    <xdr:cxnSp macro="">
      <xdr:nvCxnSpPr>
        <xdr:cNvPr id="793" name="直線コネクタ 792"/>
        <xdr:cNvCxnSpPr/>
      </xdr:nvCxnSpPr>
      <xdr:spPr>
        <a:xfrm>
          <a:off x="22072600" y="8745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24200</xdr:rowOff>
    </xdr:from>
    <xdr:to>
      <xdr:col>116</xdr:col>
      <xdr:colOff>63500</xdr:colOff>
      <xdr:row>58</xdr:row>
      <xdr:rowOff>25000</xdr:rowOff>
    </xdr:to>
    <xdr:cxnSp macro="">
      <xdr:nvCxnSpPr>
        <xdr:cNvPr id="794" name="直線コネクタ 793"/>
        <xdr:cNvCxnSpPr/>
      </xdr:nvCxnSpPr>
      <xdr:spPr>
        <a:xfrm flipV="1">
          <a:off x="21323300" y="9968300"/>
          <a:ext cx="8382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69086</xdr:rowOff>
    </xdr:from>
    <xdr:ext cx="469744" cy="259045"/>
    <xdr:sp macro="" textlink="">
      <xdr:nvSpPr>
        <xdr:cNvPr id="795" name="貸付金平均値テキスト"/>
        <xdr:cNvSpPr txBox="1"/>
      </xdr:nvSpPr>
      <xdr:spPr>
        <a:xfrm>
          <a:off x="22212300" y="94988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46209</xdr:rowOff>
    </xdr:from>
    <xdr:to>
      <xdr:col>116</xdr:col>
      <xdr:colOff>114300</xdr:colOff>
      <xdr:row>56</xdr:row>
      <xdr:rowOff>147809</xdr:rowOff>
    </xdr:to>
    <xdr:sp macro="" textlink="">
      <xdr:nvSpPr>
        <xdr:cNvPr id="796" name="フローチャート: 判断 795"/>
        <xdr:cNvSpPr/>
      </xdr:nvSpPr>
      <xdr:spPr>
        <a:xfrm>
          <a:off x="22110700" y="964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24485</xdr:rowOff>
    </xdr:from>
    <xdr:to>
      <xdr:col>111</xdr:col>
      <xdr:colOff>177800</xdr:colOff>
      <xdr:row>58</xdr:row>
      <xdr:rowOff>25000</xdr:rowOff>
    </xdr:to>
    <xdr:cxnSp macro="">
      <xdr:nvCxnSpPr>
        <xdr:cNvPr id="797" name="直線コネクタ 796"/>
        <xdr:cNvCxnSpPr/>
      </xdr:nvCxnSpPr>
      <xdr:spPr>
        <a:xfrm>
          <a:off x="20434300" y="9968585"/>
          <a:ext cx="889000" cy="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62440</xdr:rowOff>
    </xdr:from>
    <xdr:to>
      <xdr:col>112</xdr:col>
      <xdr:colOff>38100</xdr:colOff>
      <xdr:row>56</xdr:row>
      <xdr:rowOff>164040</xdr:rowOff>
    </xdr:to>
    <xdr:sp macro="" textlink="">
      <xdr:nvSpPr>
        <xdr:cNvPr id="798" name="フローチャート: 判断 797"/>
        <xdr:cNvSpPr/>
      </xdr:nvSpPr>
      <xdr:spPr>
        <a:xfrm>
          <a:off x="21272500" y="96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9117</xdr:rowOff>
    </xdr:from>
    <xdr:ext cx="469744" cy="259045"/>
    <xdr:sp macro="" textlink="">
      <xdr:nvSpPr>
        <xdr:cNvPr id="799" name="テキスト ボックス 798"/>
        <xdr:cNvSpPr txBox="1"/>
      </xdr:nvSpPr>
      <xdr:spPr>
        <a:xfrm>
          <a:off x="21088428" y="9438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23743</xdr:rowOff>
    </xdr:from>
    <xdr:to>
      <xdr:col>107</xdr:col>
      <xdr:colOff>50800</xdr:colOff>
      <xdr:row>58</xdr:row>
      <xdr:rowOff>24485</xdr:rowOff>
    </xdr:to>
    <xdr:cxnSp macro="">
      <xdr:nvCxnSpPr>
        <xdr:cNvPr id="800" name="直線コネクタ 799"/>
        <xdr:cNvCxnSpPr/>
      </xdr:nvCxnSpPr>
      <xdr:spPr>
        <a:xfrm>
          <a:off x="19545300" y="9967843"/>
          <a:ext cx="889000" cy="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66726</xdr:rowOff>
    </xdr:from>
    <xdr:to>
      <xdr:col>107</xdr:col>
      <xdr:colOff>101600</xdr:colOff>
      <xdr:row>56</xdr:row>
      <xdr:rowOff>168326</xdr:rowOff>
    </xdr:to>
    <xdr:sp macro="" textlink="">
      <xdr:nvSpPr>
        <xdr:cNvPr id="801" name="フローチャート: 判断 800"/>
        <xdr:cNvSpPr/>
      </xdr:nvSpPr>
      <xdr:spPr>
        <a:xfrm>
          <a:off x="20383500" y="966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13403</xdr:rowOff>
    </xdr:from>
    <xdr:ext cx="469744" cy="259045"/>
    <xdr:sp macro="" textlink="">
      <xdr:nvSpPr>
        <xdr:cNvPr id="802" name="テキスト ボックス 801"/>
        <xdr:cNvSpPr txBox="1"/>
      </xdr:nvSpPr>
      <xdr:spPr>
        <a:xfrm>
          <a:off x="20199428" y="9443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21513</xdr:rowOff>
    </xdr:from>
    <xdr:to>
      <xdr:col>102</xdr:col>
      <xdr:colOff>114300</xdr:colOff>
      <xdr:row>58</xdr:row>
      <xdr:rowOff>23743</xdr:rowOff>
    </xdr:to>
    <xdr:cxnSp macro="">
      <xdr:nvCxnSpPr>
        <xdr:cNvPr id="803" name="直線コネクタ 802"/>
        <xdr:cNvCxnSpPr/>
      </xdr:nvCxnSpPr>
      <xdr:spPr>
        <a:xfrm>
          <a:off x="18656300" y="9965613"/>
          <a:ext cx="889000" cy="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61125</xdr:rowOff>
    </xdr:from>
    <xdr:to>
      <xdr:col>102</xdr:col>
      <xdr:colOff>165100</xdr:colOff>
      <xdr:row>56</xdr:row>
      <xdr:rowOff>162725</xdr:rowOff>
    </xdr:to>
    <xdr:sp macro="" textlink="">
      <xdr:nvSpPr>
        <xdr:cNvPr id="804" name="フローチャート: 判断 803"/>
        <xdr:cNvSpPr/>
      </xdr:nvSpPr>
      <xdr:spPr>
        <a:xfrm>
          <a:off x="19494500" y="9662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7802</xdr:rowOff>
    </xdr:from>
    <xdr:ext cx="469744" cy="259045"/>
    <xdr:sp macro="" textlink="">
      <xdr:nvSpPr>
        <xdr:cNvPr id="805" name="テキスト ボックス 804"/>
        <xdr:cNvSpPr txBox="1"/>
      </xdr:nvSpPr>
      <xdr:spPr>
        <a:xfrm>
          <a:off x="19310428" y="943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71812</xdr:rowOff>
    </xdr:from>
    <xdr:to>
      <xdr:col>98</xdr:col>
      <xdr:colOff>38100</xdr:colOff>
      <xdr:row>57</xdr:row>
      <xdr:rowOff>1962</xdr:rowOff>
    </xdr:to>
    <xdr:sp macro="" textlink="">
      <xdr:nvSpPr>
        <xdr:cNvPr id="806" name="フローチャート: 判断 805"/>
        <xdr:cNvSpPr/>
      </xdr:nvSpPr>
      <xdr:spPr>
        <a:xfrm>
          <a:off x="18605500" y="967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18489</xdr:rowOff>
    </xdr:from>
    <xdr:ext cx="469744" cy="259045"/>
    <xdr:sp macro="" textlink="">
      <xdr:nvSpPr>
        <xdr:cNvPr id="807" name="テキスト ボックス 806"/>
        <xdr:cNvSpPr txBox="1"/>
      </xdr:nvSpPr>
      <xdr:spPr>
        <a:xfrm>
          <a:off x="18421428" y="9448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144850</xdr:rowOff>
    </xdr:from>
    <xdr:to>
      <xdr:col>116</xdr:col>
      <xdr:colOff>114300</xdr:colOff>
      <xdr:row>58</xdr:row>
      <xdr:rowOff>75000</xdr:rowOff>
    </xdr:to>
    <xdr:sp macro="" textlink="">
      <xdr:nvSpPr>
        <xdr:cNvPr id="813" name="楕円 812"/>
        <xdr:cNvSpPr/>
      </xdr:nvSpPr>
      <xdr:spPr>
        <a:xfrm>
          <a:off x="22110700" y="991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59777</xdr:rowOff>
    </xdr:from>
    <xdr:ext cx="313932" cy="259045"/>
    <xdr:sp macro="" textlink="">
      <xdr:nvSpPr>
        <xdr:cNvPr id="814" name="貸付金該当値テキスト"/>
        <xdr:cNvSpPr txBox="1"/>
      </xdr:nvSpPr>
      <xdr:spPr>
        <a:xfrm>
          <a:off x="22212300" y="9832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145650</xdr:rowOff>
    </xdr:from>
    <xdr:to>
      <xdr:col>112</xdr:col>
      <xdr:colOff>38100</xdr:colOff>
      <xdr:row>58</xdr:row>
      <xdr:rowOff>75800</xdr:rowOff>
    </xdr:to>
    <xdr:sp macro="" textlink="">
      <xdr:nvSpPr>
        <xdr:cNvPr id="815" name="楕円 814"/>
        <xdr:cNvSpPr/>
      </xdr:nvSpPr>
      <xdr:spPr>
        <a:xfrm>
          <a:off x="21272500" y="99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66927</xdr:rowOff>
    </xdr:from>
    <xdr:ext cx="249299" cy="259045"/>
    <xdr:sp macro="" textlink="">
      <xdr:nvSpPr>
        <xdr:cNvPr id="816" name="テキスト ボックス 815"/>
        <xdr:cNvSpPr txBox="1"/>
      </xdr:nvSpPr>
      <xdr:spPr>
        <a:xfrm>
          <a:off x="21198650" y="10011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145135</xdr:rowOff>
    </xdr:from>
    <xdr:to>
      <xdr:col>107</xdr:col>
      <xdr:colOff>101600</xdr:colOff>
      <xdr:row>58</xdr:row>
      <xdr:rowOff>75285</xdr:rowOff>
    </xdr:to>
    <xdr:sp macro="" textlink="">
      <xdr:nvSpPr>
        <xdr:cNvPr id="817" name="楕円 816"/>
        <xdr:cNvSpPr/>
      </xdr:nvSpPr>
      <xdr:spPr>
        <a:xfrm>
          <a:off x="20383500" y="991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58</xdr:row>
      <xdr:rowOff>66412</xdr:rowOff>
    </xdr:from>
    <xdr:ext cx="313932" cy="259045"/>
    <xdr:sp macro="" textlink="">
      <xdr:nvSpPr>
        <xdr:cNvPr id="818" name="テキスト ボックス 817"/>
        <xdr:cNvSpPr txBox="1"/>
      </xdr:nvSpPr>
      <xdr:spPr>
        <a:xfrm>
          <a:off x="20277333" y="100105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144393</xdr:rowOff>
    </xdr:from>
    <xdr:to>
      <xdr:col>102</xdr:col>
      <xdr:colOff>165100</xdr:colOff>
      <xdr:row>58</xdr:row>
      <xdr:rowOff>74543</xdr:rowOff>
    </xdr:to>
    <xdr:sp macro="" textlink="">
      <xdr:nvSpPr>
        <xdr:cNvPr id="819" name="楕円 818"/>
        <xdr:cNvSpPr/>
      </xdr:nvSpPr>
      <xdr:spPr>
        <a:xfrm>
          <a:off x="19494500" y="991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58</xdr:row>
      <xdr:rowOff>65670</xdr:rowOff>
    </xdr:from>
    <xdr:ext cx="313932" cy="259045"/>
    <xdr:sp macro="" textlink="">
      <xdr:nvSpPr>
        <xdr:cNvPr id="820" name="テキスト ボックス 819"/>
        <xdr:cNvSpPr txBox="1"/>
      </xdr:nvSpPr>
      <xdr:spPr>
        <a:xfrm>
          <a:off x="19388333" y="100097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142163</xdr:rowOff>
    </xdr:from>
    <xdr:to>
      <xdr:col>98</xdr:col>
      <xdr:colOff>38100</xdr:colOff>
      <xdr:row>58</xdr:row>
      <xdr:rowOff>72313</xdr:rowOff>
    </xdr:to>
    <xdr:sp macro="" textlink="">
      <xdr:nvSpPr>
        <xdr:cNvPr id="821" name="楕円 820"/>
        <xdr:cNvSpPr/>
      </xdr:nvSpPr>
      <xdr:spPr>
        <a:xfrm>
          <a:off x="18605500" y="991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58</xdr:row>
      <xdr:rowOff>63440</xdr:rowOff>
    </xdr:from>
    <xdr:ext cx="313932" cy="259045"/>
    <xdr:sp macro="" textlink="">
      <xdr:nvSpPr>
        <xdr:cNvPr id="822" name="テキスト ボックス 821"/>
        <xdr:cNvSpPr txBox="1"/>
      </xdr:nvSpPr>
      <xdr:spPr>
        <a:xfrm>
          <a:off x="18499333" y="100075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5" name="テキスト ボックス 834"/>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7" name="テキスト ボックス 836"/>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9" name="テキスト ボックス 838"/>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1" name="テキスト ボックス 840"/>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30680</xdr:rowOff>
    </xdr:from>
    <xdr:to>
      <xdr:col>116</xdr:col>
      <xdr:colOff>62864</xdr:colOff>
      <xdr:row>78</xdr:row>
      <xdr:rowOff>50637</xdr:rowOff>
    </xdr:to>
    <xdr:cxnSp macro="">
      <xdr:nvCxnSpPr>
        <xdr:cNvPr id="845" name="直線コネクタ 844"/>
        <xdr:cNvCxnSpPr/>
      </xdr:nvCxnSpPr>
      <xdr:spPr>
        <a:xfrm flipV="1">
          <a:off x="22159595" y="12032180"/>
          <a:ext cx="1269" cy="1391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54464</xdr:rowOff>
    </xdr:from>
    <xdr:ext cx="534377" cy="259045"/>
    <xdr:sp macro="" textlink="">
      <xdr:nvSpPr>
        <xdr:cNvPr id="846" name="繰出金最小値テキスト"/>
        <xdr:cNvSpPr txBox="1"/>
      </xdr:nvSpPr>
      <xdr:spPr>
        <a:xfrm>
          <a:off x="22212300" y="13427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50637</xdr:rowOff>
    </xdr:from>
    <xdr:to>
      <xdr:col>116</xdr:col>
      <xdr:colOff>152400</xdr:colOff>
      <xdr:row>78</xdr:row>
      <xdr:rowOff>50637</xdr:rowOff>
    </xdr:to>
    <xdr:cxnSp macro="">
      <xdr:nvCxnSpPr>
        <xdr:cNvPr id="847" name="直線コネクタ 846"/>
        <xdr:cNvCxnSpPr/>
      </xdr:nvCxnSpPr>
      <xdr:spPr>
        <a:xfrm>
          <a:off x="22072600" y="13423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148807</xdr:rowOff>
    </xdr:from>
    <xdr:ext cx="534377" cy="259045"/>
    <xdr:sp macro="" textlink="">
      <xdr:nvSpPr>
        <xdr:cNvPr id="848" name="繰出金最大値テキスト"/>
        <xdr:cNvSpPr txBox="1"/>
      </xdr:nvSpPr>
      <xdr:spPr>
        <a:xfrm>
          <a:off x="22212300" y="1180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30680</xdr:rowOff>
    </xdr:from>
    <xdr:to>
      <xdr:col>116</xdr:col>
      <xdr:colOff>152400</xdr:colOff>
      <xdr:row>70</xdr:row>
      <xdr:rowOff>30680</xdr:rowOff>
    </xdr:to>
    <xdr:cxnSp macro="">
      <xdr:nvCxnSpPr>
        <xdr:cNvPr id="849" name="直線コネクタ 848"/>
        <xdr:cNvCxnSpPr/>
      </xdr:nvCxnSpPr>
      <xdr:spPr>
        <a:xfrm>
          <a:off x="22072600" y="1203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98461</xdr:rowOff>
    </xdr:from>
    <xdr:to>
      <xdr:col>116</xdr:col>
      <xdr:colOff>63500</xdr:colOff>
      <xdr:row>71</xdr:row>
      <xdr:rowOff>167360</xdr:rowOff>
    </xdr:to>
    <xdr:cxnSp macro="">
      <xdr:nvCxnSpPr>
        <xdr:cNvPr id="850" name="直線コネクタ 849"/>
        <xdr:cNvCxnSpPr/>
      </xdr:nvCxnSpPr>
      <xdr:spPr>
        <a:xfrm flipV="1">
          <a:off x="21323300" y="12271411"/>
          <a:ext cx="838200" cy="68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88884</xdr:rowOff>
    </xdr:from>
    <xdr:ext cx="534377" cy="259045"/>
    <xdr:sp macro="" textlink="">
      <xdr:nvSpPr>
        <xdr:cNvPr id="851" name="繰出金平均値テキスト"/>
        <xdr:cNvSpPr txBox="1"/>
      </xdr:nvSpPr>
      <xdr:spPr>
        <a:xfrm>
          <a:off x="22212300" y="12776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110457</xdr:rowOff>
    </xdr:from>
    <xdr:to>
      <xdr:col>116</xdr:col>
      <xdr:colOff>114300</xdr:colOff>
      <xdr:row>75</xdr:row>
      <xdr:rowOff>40607</xdr:rowOff>
    </xdr:to>
    <xdr:sp macro="" textlink="">
      <xdr:nvSpPr>
        <xdr:cNvPr id="852" name="フローチャート: 判断 851"/>
        <xdr:cNvSpPr/>
      </xdr:nvSpPr>
      <xdr:spPr>
        <a:xfrm>
          <a:off x="22110700" y="1279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167360</xdr:rowOff>
    </xdr:from>
    <xdr:to>
      <xdr:col>111</xdr:col>
      <xdr:colOff>177800</xdr:colOff>
      <xdr:row>72</xdr:row>
      <xdr:rowOff>60604</xdr:rowOff>
    </xdr:to>
    <xdr:cxnSp macro="">
      <xdr:nvCxnSpPr>
        <xdr:cNvPr id="853" name="直線コネクタ 852"/>
        <xdr:cNvCxnSpPr/>
      </xdr:nvCxnSpPr>
      <xdr:spPr>
        <a:xfrm flipV="1">
          <a:off x="20434300" y="12340310"/>
          <a:ext cx="889000" cy="6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156108</xdr:rowOff>
    </xdr:from>
    <xdr:to>
      <xdr:col>112</xdr:col>
      <xdr:colOff>38100</xdr:colOff>
      <xdr:row>74</xdr:row>
      <xdr:rowOff>86258</xdr:rowOff>
    </xdr:to>
    <xdr:sp macro="" textlink="">
      <xdr:nvSpPr>
        <xdr:cNvPr id="854" name="フローチャート: 判断 853"/>
        <xdr:cNvSpPr/>
      </xdr:nvSpPr>
      <xdr:spPr>
        <a:xfrm>
          <a:off x="21272500" y="12671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77385</xdr:rowOff>
    </xdr:from>
    <xdr:ext cx="534377" cy="259045"/>
    <xdr:sp macro="" textlink="">
      <xdr:nvSpPr>
        <xdr:cNvPr id="855" name="テキスト ボックス 854"/>
        <xdr:cNvSpPr txBox="1"/>
      </xdr:nvSpPr>
      <xdr:spPr>
        <a:xfrm>
          <a:off x="21056111" y="12764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170515</xdr:rowOff>
    </xdr:from>
    <xdr:to>
      <xdr:col>107</xdr:col>
      <xdr:colOff>50800</xdr:colOff>
      <xdr:row>72</xdr:row>
      <xdr:rowOff>60604</xdr:rowOff>
    </xdr:to>
    <xdr:cxnSp macro="">
      <xdr:nvCxnSpPr>
        <xdr:cNvPr id="856" name="直線コネクタ 855"/>
        <xdr:cNvCxnSpPr/>
      </xdr:nvCxnSpPr>
      <xdr:spPr>
        <a:xfrm>
          <a:off x="19545300" y="12343465"/>
          <a:ext cx="889000" cy="61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145662</xdr:rowOff>
    </xdr:from>
    <xdr:to>
      <xdr:col>107</xdr:col>
      <xdr:colOff>101600</xdr:colOff>
      <xdr:row>74</xdr:row>
      <xdr:rowOff>75812</xdr:rowOff>
    </xdr:to>
    <xdr:sp macro="" textlink="">
      <xdr:nvSpPr>
        <xdr:cNvPr id="857" name="フローチャート: 判断 856"/>
        <xdr:cNvSpPr/>
      </xdr:nvSpPr>
      <xdr:spPr>
        <a:xfrm>
          <a:off x="20383500" y="1266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66939</xdr:rowOff>
    </xdr:from>
    <xdr:ext cx="534377" cy="259045"/>
    <xdr:sp macro="" textlink="">
      <xdr:nvSpPr>
        <xdr:cNvPr id="858" name="テキスト ボックス 857"/>
        <xdr:cNvSpPr txBox="1"/>
      </xdr:nvSpPr>
      <xdr:spPr>
        <a:xfrm>
          <a:off x="20167111" y="1275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168092</xdr:rowOff>
    </xdr:from>
    <xdr:to>
      <xdr:col>102</xdr:col>
      <xdr:colOff>114300</xdr:colOff>
      <xdr:row>71</xdr:row>
      <xdr:rowOff>170515</xdr:rowOff>
    </xdr:to>
    <xdr:cxnSp macro="">
      <xdr:nvCxnSpPr>
        <xdr:cNvPr id="859" name="直線コネクタ 858"/>
        <xdr:cNvCxnSpPr/>
      </xdr:nvCxnSpPr>
      <xdr:spPr>
        <a:xfrm>
          <a:off x="18656300" y="12341042"/>
          <a:ext cx="8890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146873</xdr:rowOff>
    </xdr:from>
    <xdr:to>
      <xdr:col>102</xdr:col>
      <xdr:colOff>165100</xdr:colOff>
      <xdr:row>74</xdr:row>
      <xdr:rowOff>77023</xdr:rowOff>
    </xdr:to>
    <xdr:sp macro="" textlink="">
      <xdr:nvSpPr>
        <xdr:cNvPr id="860" name="フローチャート: 判断 859"/>
        <xdr:cNvSpPr/>
      </xdr:nvSpPr>
      <xdr:spPr>
        <a:xfrm>
          <a:off x="19494500" y="1266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68150</xdr:rowOff>
    </xdr:from>
    <xdr:ext cx="534377" cy="259045"/>
    <xdr:sp macro="" textlink="">
      <xdr:nvSpPr>
        <xdr:cNvPr id="861" name="テキスト ボックス 860"/>
        <xdr:cNvSpPr txBox="1"/>
      </xdr:nvSpPr>
      <xdr:spPr>
        <a:xfrm>
          <a:off x="19278111" y="1275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117818</xdr:rowOff>
    </xdr:from>
    <xdr:to>
      <xdr:col>98</xdr:col>
      <xdr:colOff>38100</xdr:colOff>
      <xdr:row>74</xdr:row>
      <xdr:rowOff>47968</xdr:rowOff>
    </xdr:to>
    <xdr:sp macro="" textlink="">
      <xdr:nvSpPr>
        <xdr:cNvPr id="862" name="フローチャート: 判断 861"/>
        <xdr:cNvSpPr/>
      </xdr:nvSpPr>
      <xdr:spPr>
        <a:xfrm>
          <a:off x="18605500" y="1263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39095</xdr:rowOff>
    </xdr:from>
    <xdr:ext cx="534377" cy="259045"/>
    <xdr:sp macro="" textlink="">
      <xdr:nvSpPr>
        <xdr:cNvPr id="863" name="テキスト ボックス 862"/>
        <xdr:cNvSpPr txBox="1"/>
      </xdr:nvSpPr>
      <xdr:spPr>
        <a:xfrm>
          <a:off x="18389111" y="1272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47661</xdr:rowOff>
    </xdr:from>
    <xdr:to>
      <xdr:col>116</xdr:col>
      <xdr:colOff>114300</xdr:colOff>
      <xdr:row>71</xdr:row>
      <xdr:rowOff>149261</xdr:rowOff>
    </xdr:to>
    <xdr:sp macro="" textlink="">
      <xdr:nvSpPr>
        <xdr:cNvPr id="869" name="楕円 868"/>
        <xdr:cNvSpPr/>
      </xdr:nvSpPr>
      <xdr:spPr>
        <a:xfrm>
          <a:off x="22110700" y="1222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70538</xdr:rowOff>
    </xdr:from>
    <xdr:ext cx="534377" cy="259045"/>
    <xdr:sp macro="" textlink="">
      <xdr:nvSpPr>
        <xdr:cNvPr id="870" name="繰出金該当値テキスト"/>
        <xdr:cNvSpPr txBox="1"/>
      </xdr:nvSpPr>
      <xdr:spPr>
        <a:xfrm>
          <a:off x="22212300" y="1207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116560</xdr:rowOff>
    </xdr:from>
    <xdr:to>
      <xdr:col>112</xdr:col>
      <xdr:colOff>38100</xdr:colOff>
      <xdr:row>72</xdr:row>
      <xdr:rowOff>46710</xdr:rowOff>
    </xdr:to>
    <xdr:sp macro="" textlink="">
      <xdr:nvSpPr>
        <xdr:cNvPr id="871" name="楕円 870"/>
        <xdr:cNvSpPr/>
      </xdr:nvSpPr>
      <xdr:spPr>
        <a:xfrm>
          <a:off x="21272500" y="1228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63237</xdr:rowOff>
    </xdr:from>
    <xdr:ext cx="534377" cy="259045"/>
    <xdr:sp macro="" textlink="">
      <xdr:nvSpPr>
        <xdr:cNvPr id="872" name="テキスト ボックス 871"/>
        <xdr:cNvSpPr txBox="1"/>
      </xdr:nvSpPr>
      <xdr:spPr>
        <a:xfrm>
          <a:off x="21056111" y="1206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9804</xdr:rowOff>
    </xdr:from>
    <xdr:to>
      <xdr:col>107</xdr:col>
      <xdr:colOff>101600</xdr:colOff>
      <xdr:row>72</xdr:row>
      <xdr:rowOff>111404</xdr:rowOff>
    </xdr:to>
    <xdr:sp macro="" textlink="">
      <xdr:nvSpPr>
        <xdr:cNvPr id="873" name="楕円 872"/>
        <xdr:cNvSpPr/>
      </xdr:nvSpPr>
      <xdr:spPr>
        <a:xfrm>
          <a:off x="20383500" y="1235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127931</xdr:rowOff>
    </xdr:from>
    <xdr:ext cx="534377" cy="259045"/>
    <xdr:sp macro="" textlink="">
      <xdr:nvSpPr>
        <xdr:cNvPr id="874" name="テキスト ボックス 873"/>
        <xdr:cNvSpPr txBox="1"/>
      </xdr:nvSpPr>
      <xdr:spPr>
        <a:xfrm>
          <a:off x="20167111" y="12129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119715</xdr:rowOff>
    </xdr:from>
    <xdr:to>
      <xdr:col>102</xdr:col>
      <xdr:colOff>165100</xdr:colOff>
      <xdr:row>72</xdr:row>
      <xdr:rowOff>49865</xdr:rowOff>
    </xdr:to>
    <xdr:sp macro="" textlink="">
      <xdr:nvSpPr>
        <xdr:cNvPr id="875" name="楕円 874"/>
        <xdr:cNvSpPr/>
      </xdr:nvSpPr>
      <xdr:spPr>
        <a:xfrm>
          <a:off x="19494500" y="1229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66392</xdr:rowOff>
    </xdr:from>
    <xdr:ext cx="534377" cy="259045"/>
    <xdr:sp macro="" textlink="">
      <xdr:nvSpPr>
        <xdr:cNvPr id="876" name="テキスト ボックス 875"/>
        <xdr:cNvSpPr txBox="1"/>
      </xdr:nvSpPr>
      <xdr:spPr>
        <a:xfrm>
          <a:off x="19278111" y="1206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117292</xdr:rowOff>
    </xdr:from>
    <xdr:to>
      <xdr:col>98</xdr:col>
      <xdr:colOff>38100</xdr:colOff>
      <xdr:row>72</xdr:row>
      <xdr:rowOff>47442</xdr:rowOff>
    </xdr:to>
    <xdr:sp macro="" textlink="">
      <xdr:nvSpPr>
        <xdr:cNvPr id="877" name="楕円 876"/>
        <xdr:cNvSpPr/>
      </xdr:nvSpPr>
      <xdr:spPr>
        <a:xfrm>
          <a:off x="18605500" y="12290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63969</xdr:rowOff>
    </xdr:from>
    <xdr:ext cx="534377" cy="259045"/>
    <xdr:sp macro="" textlink="">
      <xdr:nvSpPr>
        <xdr:cNvPr id="878" name="テキスト ボックス 877"/>
        <xdr:cNvSpPr txBox="1"/>
      </xdr:nvSpPr>
      <xdr:spPr>
        <a:xfrm>
          <a:off x="18389111" y="1206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89" name="直線コネクタ 888"/>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0" name="テキスト ボックス 889"/>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3" name="直線コネクタ 892"/>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90</xdr:row>
      <xdr:rowOff>111777</xdr:rowOff>
    </xdr:from>
    <xdr:ext cx="248786" cy="259045"/>
    <xdr:sp macro="" textlink="">
      <xdr:nvSpPr>
        <xdr:cNvPr id="894" name="テキスト ボックス 893"/>
        <xdr:cNvSpPr txBox="1"/>
      </xdr:nvSpPr>
      <xdr:spPr>
        <a:xfrm>
          <a:off x="180392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62864</xdr:colOff>
      <xdr:row>98</xdr:row>
      <xdr:rowOff>25400</xdr:rowOff>
    </xdr:to>
    <xdr:cxnSp macro="">
      <xdr:nvCxnSpPr>
        <xdr:cNvPr id="898" name="直線コネクタ 897"/>
        <xdr:cNvCxnSpPr/>
      </xdr:nvCxnSpPr>
      <xdr:spPr>
        <a:xfrm>
          <a:off x="22159595" y="16827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899" name="前年度繰上充用金最小値テキスト"/>
        <xdr:cNvSpPr txBox="1"/>
      </xdr:nvSpPr>
      <xdr:spPr>
        <a:xfrm>
          <a:off x="2221230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0" name="直線コネクタ 899"/>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67327</xdr:rowOff>
    </xdr:from>
    <xdr:ext cx="249299" cy="259045"/>
    <xdr:sp macro="" textlink="">
      <xdr:nvSpPr>
        <xdr:cNvPr id="901" name="前年度繰上充用金最大値テキスト"/>
        <xdr:cNvSpPr txBox="1"/>
      </xdr:nvSpPr>
      <xdr:spPr>
        <a:xfrm>
          <a:off x="22212300" y="1652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2" name="直線コネクタ 901"/>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3" name="直線コネクタ 902"/>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124477</xdr:rowOff>
    </xdr:from>
    <xdr:ext cx="249299" cy="259045"/>
    <xdr:sp macro="" textlink="">
      <xdr:nvSpPr>
        <xdr:cNvPr id="904" name="前年度繰上充用金平均値テキスト"/>
        <xdr:cNvSpPr txBox="1"/>
      </xdr:nvSpPr>
      <xdr:spPr>
        <a:xfrm>
          <a:off x="22212300" y="16755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05" name="フローチャート: 判断 904"/>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06" name="直線コネクタ 905"/>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07" name="フローチャート: 判断 906"/>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08" name="テキスト ボックス 907"/>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09" name="直線コネクタ 908"/>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0" name="フローチャート: 判断 909"/>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1" name="テキスト ボックス 910"/>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2" name="直線コネクタ 911"/>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91</xdr:row>
      <xdr:rowOff>31750</xdr:rowOff>
    </xdr:from>
    <xdr:to>
      <xdr:col>102</xdr:col>
      <xdr:colOff>165100</xdr:colOff>
      <xdr:row>91</xdr:row>
      <xdr:rowOff>133350</xdr:rowOff>
    </xdr:to>
    <xdr:sp macro="" textlink="">
      <xdr:nvSpPr>
        <xdr:cNvPr id="913" name="フローチャート: 判断 912"/>
        <xdr:cNvSpPr/>
      </xdr:nvSpPr>
      <xdr:spPr>
        <a:xfrm>
          <a:off x="19494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89</xdr:row>
      <xdr:rowOff>149877</xdr:rowOff>
    </xdr:from>
    <xdr:ext cx="249299" cy="259045"/>
    <xdr:sp macro="" textlink="">
      <xdr:nvSpPr>
        <xdr:cNvPr id="914" name="テキスト ボックス 913"/>
        <xdr:cNvSpPr txBox="1"/>
      </xdr:nvSpPr>
      <xdr:spPr>
        <a:xfrm>
          <a:off x="19420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15" name="フローチャート: 判断 914"/>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16" name="テキスト ボックス 915"/>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2" name="楕円 921"/>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10177</xdr:rowOff>
    </xdr:from>
    <xdr:ext cx="249299" cy="259045"/>
    <xdr:sp macro="" textlink="">
      <xdr:nvSpPr>
        <xdr:cNvPr id="923" name="前年度繰上充用金該当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24" name="楕円 923"/>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25" name="テキスト ボックス 924"/>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26" name="楕円 925"/>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27" name="テキスト ボックス 926"/>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28" name="楕円 927"/>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9" name="テキスト ボックス 928"/>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0" name="楕円 929"/>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1" name="テキスト ボックス 930"/>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類似団体と比較して一人当たりのコストが高くなっているのは，人件費，物件費，扶助費，積立金及び繰出金である。</a:t>
          </a:r>
        </a:p>
        <a:p>
          <a:r>
            <a:rPr kumimoji="1" lang="ja-JP" altLang="en-US" sz="1300">
              <a:latin typeface="ＭＳ Ｐゴシック" panose="020B0600070205080204" pitchFamily="50" charset="-128"/>
              <a:ea typeface="ＭＳ Ｐゴシック" panose="020B0600070205080204" pitchFamily="50" charset="-128"/>
            </a:rPr>
            <a:t>人件費は，平成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月の合併以後，南九州市定員適正化計画に基づき，職員数の削減や民間移管等を進めてきているが，現在でも類似団体よりも多い状況にあるため，本庁方式への移行等の組織再編を行うとともに，定年延長制度の導入等を考慮しながら経費削減に努める。</a:t>
          </a:r>
        </a:p>
        <a:p>
          <a:r>
            <a:rPr kumimoji="1" lang="ja-JP" altLang="en-US" sz="1300">
              <a:latin typeface="ＭＳ Ｐゴシック" panose="020B0600070205080204" pitchFamily="50" charset="-128"/>
              <a:ea typeface="ＭＳ Ｐゴシック" panose="020B0600070205080204" pitchFamily="50" charset="-128"/>
            </a:rPr>
            <a:t>物件費は，ふるさと寄附金の増額により事務費が増加傾向にあるほか，行政嘱託員報酬が行政事務連絡業務委託に移行したことによる増加が主な要因である。</a:t>
          </a:r>
        </a:p>
        <a:p>
          <a:r>
            <a:rPr kumimoji="1" lang="ja-JP" altLang="en-US" sz="1300">
              <a:latin typeface="ＭＳ Ｐゴシック" panose="020B0600070205080204" pitchFamily="50" charset="-128"/>
              <a:ea typeface="ＭＳ Ｐゴシック" panose="020B0600070205080204" pitchFamily="50" charset="-128"/>
            </a:rPr>
            <a:t>扶助費は，補助・単独事業ともに類似団体を上回っており，毎年度高水準で推移している。今後も少子高齢化に伴い，上昇が予想されることから，高齢者の健康増進や予防の施策等を進めることで，扶助費の増加抑制に努める。</a:t>
          </a:r>
        </a:p>
        <a:p>
          <a:r>
            <a:rPr kumimoji="1" lang="ja-JP" altLang="en-US" sz="1300">
              <a:latin typeface="ＭＳ Ｐゴシック" panose="020B0600070205080204" pitchFamily="50" charset="-128"/>
              <a:ea typeface="ＭＳ Ｐゴシック" panose="020B0600070205080204" pitchFamily="50" charset="-128"/>
            </a:rPr>
            <a:t>また，繰出金については，平成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国保の法定外繰出金の上限額を設定し，抑制を図っているところであるが，今後，国保・介護・後期高齢者特別会計への負担増が予想されるため，独立採算の原則に基づき受益者負担の適正化を図りながら，基準外の繰出しの見直しを進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鹿児島県南九州市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34,152
33,702
357.91
28,591,669
27,567,441
637,997
12,728,369
19,856,364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124460</xdr:rowOff>
    </xdr:from>
    <xdr:to>
      <xdr:col>24</xdr:col>
      <xdr:colOff>62865</xdr:colOff>
      <xdr:row>38</xdr:row>
      <xdr:rowOff>28448</xdr:rowOff>
    </xdr:to>
    <xdr:cxnSp macro="">
      <xdr:nvCxnSpPr>
        <xdr:cNvPr id="56" name="直線コネクタ 55"/>
        <xdr:cNvCxnSpPr/>
      </xdr:nvCxnSpPr>
      <xdr:spPr>
        <a:xfrm flipV="1">
          <a:off x="4633595" y="5439410"/>
          <a:ext cx="1270" cy="1104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32275</xdr:rowOff>
    </xdr:from>
    <xdr:ext cx="469744" cy="259045"/>
    <xdr:sp macro="" textlink="">
      <xdr:nvSpPr>
        <xdr:cNvPr id="57" name="議会費最小値テキスト"/>
        <xdr:cNvSpPr txBox="1"/>
      </xdr:nvSpPr>
      <xdr:spPr>
        <a:xfrm>
          <a:off x="4686300" y="6547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28448</xdr:rowOff>
    </xdr:from>
    <xdr:to>
      <xdr:col>24</xdr:col>
      <xdr:colOff>152400</xdr:colOff>
      <xdr:row>38</xdr:row>
      <xdr:rowOff>28448</xdr:rowOff>
    </xdr:to>
    <xdr:cxnSp macro="">
      <xdr:nvCxnSpPr>
        <xdr:cNvPr id="58" name="直線コネクタ 57"/>
        <xdr:cNvCxnSpPr/>
      </xdr:nvCxnSpPr>
      <xdr:spPr>
        <a:xfrm>
          <a:off x="4546600" y="6543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71137</xdr:rowOff>
    </xdr:from>
    <xdr:ext cx="469744" cy="259045"/>
    <xdr:sp macro="" textlink="">
      <xdr:nvSpPr>
        <xdr:cNvPr id="59" name="議会費最大値テキスト"/>
        <xdr:cNvSpPr txBox="1"/>
      </xdr:nvSpPr>
      <xdr:spPr>
        <a:xfrm>
          <a:off x="4686300" y="521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124460</xdr:rowOff>
    </xdr:from>
    <xdr:to>
      <xdr:col>24</xdr:col>
      <xdr:colOff>152400</xdr:colOff>
      <xdr:row>31</xdr:row>
      <xdr:rowOff>124460</xdr:rowOff>
    </xdr:to>
    <xdr:cxnSp macro="">
      <xdr:nvCxnSpPr>
        <xdr:cNvPr id="60" name="直線コネクタ 59"/>
        <xdr:cNvCxnSpPr/>
      </xdr:nvCxnSpPr>
      <xdr:spPr>
        <a:xfrm>
          <a:off x="4546600" y="543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169037</xdr:rowOff>
    </xdr:from>
    <xdr:to>
      <xdr:col>24</xdr:col>
      <xdr:colOff>63500</xdr:colOff>
      <xdr:row>36</xdr:row>
      <xdr:rowOff>15684</xdr:rowOff>
    </xdr:to>
    <xdr:cxnSp macro="">
      <xdr:nvCxnSpPr>
        <xdr:cNvPr id="61" name="直線コネクタ 60"/>
        <xdr:cNvCxnSpPr/>
      </xdr:nvCxnSpPr>
      <xdr:spPr>
        <a:xfrm>
          <a:off x="3797300" y="6169787"/>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141114</xdr:rowOff>
    </xdr:from>
    <xdr:ext cx="469744" cy="259045"/>
    <xdr:sp macro="" textlink="">
      <xdr:nvSpPr>
        <xdr:cNvPr id="62" name="議会費平均値テキスト"/>
        <xdr:cNvSpPr txBox="1"/>
      </xdr:nvSpPr>
      <xdr:spPr>
        <a:xfrm>
          <a:off x="4686300" y="5970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118237</xdr:rowOff>
    </xdr:from>
    <xdr:to>
      <xdr:col>24</xdr:col>
      <xdr:colOff>114300</xdr:colOff>
      <xdr:row>36</xdr:row>
      <xdr:rowOff>48387</xdr:rowOff>
    </xdr:to>
    <xdr:sp macro="" textlink="">
      <xdr:nvSpPr>
        <xdr:cNvPr id="63" name="フローチャート: 判断 62"/>
        <xdr:cNvSpPr/>
      </xdr:nvSpPr>
      <xdr:spPr>
        <a:xfrm>
          <a:off x="45847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169037</xdr:rowOff>
    </xdr:from>
    <xdr:to>
      <xdr:col>19</xdr:col>
      <xdr:colOff>177800</xdr:colOff>
      <xdr:row>36</xdr:row>
      <xdr:rowOff>27496</xdr:rowOff>
    </xdr:to>
    <xdr:cxnSp macro="">
      <xdr:nvCxnSpPr>
        <xdr:cNvPr id="64" name="直線コネクタ 63"/>
        <xdr:cNvCxnSpPr/>
      </xdr:nvCxnSpPr>
      <xdr:spPr>
        <a:xfrm flipV="1">
          <a:off x="2908300" y="6169787"/>
          <a:ext cx="889000" cy="29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98425</xdr:rowOff>
    </xdr:from>
    <xdr:to>
      <xdr:col>20</xdr:col>
      <xdr:colOff>38100</xdr:colOff>
      <xdr:row>36</xdr:row>
      <xdr:rowOff>28575</xdr:rowOff>
    </xdr:to>
    <xdr:sp macro="" textlink="">
      <xdr:nvSpPr>
        <xdr:cNvPr id="65" name="フローチャート: 判断 64"/>
        <xdr:cNvSpPr/>
      </xdr:nvSpPr>
      <xdr:spPr>
        <a:xfrm>
          <a:off x="37465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45102</xdr:rowOff>
    </xdr:from>
    <xdr:ext cx="469744" cy="259045"/>
    <xdr:sp macro="" textlink="">
      <xdr:nvSpPr>
        <xdr:cNvPr id="66" name="テキスト ボックス 65"/>
        <xdr:cNvSpPr txBox="1"/>
      </xdr:nvSpPr>
      <xdr:spPr>
        <a:xfrm>
          <a:off x="3562428" y="5874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21971</xdr:rowOff>
    </xdr:from>
    <xdr:to>
      <xdr:col>15</xdr:col>
      <xdr:colOff>50800</xdr:colOff>
      <xdr:row>36</xdr:row>
      <xdr:rowOff>27496</xdr:rowOff>
    </xdr:to>
    <xdr:cxnSp macro="">
      <xdr:nvCxnSpPr>
        <xdr:cNvPr id="67" name="直線コネクタ 66"/>
        <xdr:cNvCxnSpPr/>
      </xdr:nvCxnSpPr>
      <xdr:spPr>
        <a:xfrm>
          <a:off x="2019300" y="6194171"/>
          <a:ext cx="889000" cy="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115189</xdr:rowOff>
    </xdr:from>
    <xdr:to>
      <xdr:col>15</xdr:col>
      <xdr:colOff>101600</xdr:colOff>
      <xdr:row>36</xdr:row>
      <xdr:rowOff>45339</xdr:rowOff>
    </xdr:to>
    <xdr:sp macro="" textlink="">
      <xdr:nvSpPr>
        <xdr:cNvPr id="68" name="フローチャート: 判断 67"/>
        <xdr:cNvSpPr/>
      </xdr:nvSpPr>
      <xdr:spPr>
        <a:xfrm>
          <a:off x="2857500" y="61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61866</xdr:rowOff>
    </xdr:from>
    <xdr:ext cx="469744" cy="259045"/>
    <xdr:sp macro="" textlink="">
      <xdr:nvSpPr>
        <xdr:cNvPr id="69" name="テキスト ボックス 68"/>
        <xdr:cNvSpPr txBox="1"/>
      </xdr:nvSpPr>
      <xdr:spPr>
        <a:xfrm>
          <a:off x="2673428" y="589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21971</xdr:rowOff>
    </xdr:from>
    <xdr:to>
      <xdr:col>10</xdr:col>
      <xdr:colOff>114300</xdr:colOff>
      <xdr:row>36</xdr:row>
      <xdr:rowOff>41211</xdr:rowOff>
    </xdr:to>
    <xdr:cxnSp macro="">
      <xdr:nvCxnSpPr>
        <xdr:cNvPr id="70" name="直線コネクタ 69"/>
        <xdr:cNvCxnSpPr/>
      </xdr:nvCxnSpPr>
      <xdr:spPr>
        <a:xfrm flipV="1">
          <a:off x="1130300" y="6194171"/>
          <a:ext cx="889000" cy="1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138811</xdr:rowOff>
    </xdr:from>
    <xdr:to>
      <xdr:col>10</xdr:col>
      <xdr:colOff>165100</xdr:colOff>
      <xdr:row>36</xdr:row>
      <xdr:rowOff>68961</xdr:rowOff>
    </xdr:to>
    <xdr:sp macro="" textlink="">
      <xdr:nvSpPr>
        <xdr:cNvPr id="71" name="フローチャート: 判断 70"/>
        <xdr:cNvSpPr/>
      </xdr:nvSpPr>
      <xdr:spPr>
        <a:xfrm>
          <a:off x="1968500" y="613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85488</xdr:rowOff>
    </xdr:from>
    <xdr:ext cx="469744" cy="259045"/>
    <xdr:sp macro="" textlink="">
      <xdr:nvSpPr>
        <xdr:cNvPr id="72" name="テキスト ボックス 71"/>
        <xdr:cNvSpPr txBox="1"/>
      </xdr:nvSpPr>
      <xdr:spPr>
        <a:xfrm>
          <a:off x="1784428" y="591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139573</xdr:rowOff>
    </xdr:from>
    <xdr:to>
      <xdr:col>6</xdr:col>
      <xdr:colOff>38100</xdr:colOff>
      <xdr:row>36</xdr:row>
      <xdr:rowOff>69723</xdr:rowOff>
    </xdr:to>
    <xdr:sp macro="" textlink="">
      <xdr:nvSpPr>
        <xdr:cNvPr id="73" name="フローチャート: 判断 72"/>
        <xdr:cNvSpPr/>
      </xdr:nvSpPr>
      <xdr:spPr>
        <a:xfrm>
          <a:off x="10795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86250</xdr:rowOff>
    </xdr:from>
    <xdr:ext cx="469744" cy="259045"/>
    <xdr:sp macro="" textlink="">
      <xdr:nvSpPr>
        <xdr:cNvPr id="74" name="テキスト ボックス 73"/>
        <xdr:cNvSpPr txBox="1"/>
      </xdr:nvSpPr>
      <xdr:spPr>
        <a:xfrm>
          <a:off x="895428" y="5915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136334</xdr:rowOff>
    </xdr:from>
    <xdr:to>
      <xdr:col>24</xdr:col>
      <xdr:colOff>114300</xdr:colOff>
      <xdr:row>36</xdr:row>
      <xdr:rowOff>66484</xdr:rowOff>
    </xdr:to>
    <xdr:sp macro="" textlink="">
      <xdr:nvSpPr>
        <xdr:cNvPr id="80" name="楕円 79"/>
        <xdr:cNvSpPr/>
      </xdr:nvSpPr>
      <xdr:spPr>
        <a:xfrm>
          <a:off x="4584700" y="613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114761</xdr:rowOff>
    </xdr:from>
    <xdr:ext cx="469744" cy="259045"/>
    <xdr:sp macro="" textlink="">
      <xdr:nvSpPr>
        <xdr:cNvPr id="81" name="議会費該当値テキスト"/>
        <xdr:cNvSpPr txBox="1"/>
      </xdr:nvSpPr>
      <xdr:spPr>
        <a:xfrm>
          <a:off x="4686300" y="6115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118237</xdr:rowOff>
    </xdr:from>
    <xdr:to>
      <xdr:col>20</xdr:col>
      <xdr:colOff>38100</xdr:colOff>
      <xdr:row>36</xdr:row>
      <xdr:rowOff>48387</xdr:rowOff>
    </xdr:to>
    <xdr:sp macro="" textlink="">
      <xdr:nvSpPr>
        <xdr:cNvPr id="82" name="楕円 81"/>
        <xdr:cNvSpPr/>
      </xdr:nvSpPr>
      <xdr:spPr>
        <a:xfrm>
          <a:off x="3746500" y="61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39514</xdr:rowOff>
    </xdr:from>
    <xdr:ext cx="469744" cy="259045"/>
    <xdr:sp macro="" textlink="">
      <xdr:nvSpPr>
        <xdr:cNvPr id="83" name="テキスト ボックス 82"/>
        <xdr:cNvSpPr txBox="1"/>
      </xdr:nvSpPr>
      <xdr:spPr>
        <a:xfrm>
          <a:off x="3562428" y="621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148146</xdr:rowOff>
    </xdr:from>
    <xdr:to>
      <xdr:col>15</xdr:col>
      <xdr:colOff>101600</xdr:colOff>
      <xdr:row>36</xdr:row>
      <xdr:rowOff>78296</xdr:rowOff>
    </xdr:to>
    <xdr:sp macro="" textlink="">
      <xdr:nvSpPr>
        <xdr:cNvPr id="84" name="楕円 83"/>
        <xdr:cNvSpPr/>
      </xdr:nvSpPr>
      <xdr:spPr>
        <a:xfrm>
          <a:off x="2857500" y="614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69423</xdr:rowOff>
    </xdr:from>
    <xdr:ext cx="469744" cy="259045"/>
    <xdr:sp macro="" textlink="">
      <xdr:nvSpPr>
        <xdr:cNvPr id="85" name="テキスト ボックス 84"/>
        <xdr:cNvSpPr txBox="1"/>
      </xdr:nvSpPr>
      <xdr:spPr>
        <a:xfrm>
          <a:off x="2673428" y="6241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142621</xdr:rowOff>
    </xdr:from>
    <xdr:to>
      <xdr:col>10</xdr:col>
      <xdr:colOff>165100</xdr:colOff>
      <xdr:row>36</xdr:row>
      <xdr:rowOff>72771</xdr:rowOff>
    </xdr:to>
    <xdr:sp macro="" textlink="">
      <xdr:nvSpPr>
        <xdr:cNvPr id="86" name="楕円 85"/>
        <xdr:cNvSpPr/>
      </xdr:nvSpPr>
      <xdr:spPr>
        <a:xfrm>
          <a:off x="1968500" y="614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63898</xdr:rowOff>
    </xdr:from>
    <xdr:ext cx="469744" cy="259045"/>
    <xdr:sp macro="" textlink="">
      <xdr:nvSpPr>
        <xdr:cNvPr id="87" name="テキスト ボックス 86"/>
        <xdr:cNvSpPr txBox="1"/>
      </xdr:nvSpPr>
      <xdr:spPr>
        <a:xfrm>
          <a:off x="1784428" y="623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161861</xdr:rowOff>
    </xdr:from>
    <xdr:to>
      <xdr:col>6</xdr:col>
      <xdr:colOff>38100</xdr:colOff>
      <xdr:row>36</xdr:row>
      <xdr:rowOff>92011</xdr:rowOff>
    </xdr:to>
    <xdr:sp macro="" textlink="">
      <xdr:nvSpPr>
        <xdr:cNvPr id="88" name="楕円 87"/>
        <xdr:cNvSpPr/>
      </xdr:nvSpPr>
      <xdr:spPr>
        <a:xfrm>
          <a:off x="1079500" y="61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83138</xdr:rowOff>
    </xdr:from>
    <xdr:ext cx="469744" cy="259045"/>
    <xdr:sp macro="" textlink="">
      <xdr:nvSpPr>
        <xdr:cNvPr id="89" name="テキスト ボックス 88"/>
        <xdr:cNvSpPr txBox="1"/>
      </xdr:nvSpPr>
      <xdr:spPr>
        <a:xfrm>
          <a:off x="895428" y="6255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139700</xdr:rowOff>
    </xdr:from>
    <xdr:to>
      <xdr:col>28</xdr:col>
      <xdr:colOff>114300</xdr:colOff>
      <xdr:row>59</xdr:row>
      <xdr:rowOff>139700</xdr:rowOff>
    </xdr:to>
    <xdr:cxnSp macro="">
      <xdr:nvCxnSpPr>
        <xdr:cNvPr id="100" name="直線コネクタ 99"/>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168927</xdr:rowOff>
    </xdr:from>
    <xdr:ext cx="248786" cy="259045"/>
    <xdr:sp macro="" textlink="">
      <xdr:nvSpPr>
        <xdr:cNvPr id="101" name="テキスト ボックス 100"/>
        <xdr:cNvSpPr txBox="1"/>
      </xdr:nvSpPr>
      <xdr:spPr>
        <a:xfrm>
          <a:off x="513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2" name="直線コネクタ 101"/>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54627</xdr:rowOff>
    </xdr:from>
    <xdr:ext cx="595419" cy="259045"/>
    <xdr:sp macro="" textlink="">
      <xdr:nvSpPr>
        <xdr:cNvPr id="103" name="テキスト ボックス 102"/>
        <xdr:cNvSpPr txBox="1"/>
      </xdr:nvSpPr>
      <xdr:spPr>
        <a:xfrm>
          <a:off x="166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4" name="直線コネクタ 103"/>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111777</xdr:rowOff>
    </xdr:from>
    <xdr:ext cx="595419" cy="259045"/>
    <xdr:sp macro="" textlink="">
      <xdr:nvSpPr>
        <xdr:cNvPr id="105" name="テキスト ボックス 104"/>
        <xdr:cNvSpPr txBox="1"/>
      </xdr:nvSpPr>
      <xdr:spPr>
        <a:xfrm>
          <a:off x="16658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8" name="直線コネクタ 107"/>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09" name="テキスト ボックス 108"/>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0" name="直線コネクタ 109"/>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1" name="テキスト ボックス 110"/>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2" name="直線コネクタ 111"/>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3" name="テキスト ボックス 112"/>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138306</xdr:rowOff>
    </xdr:from>
    <xdr:to>
      <xdr:col>24</xdr:col>
      <xdr:colOff>62865</xdr:colOff>
      <xdr:row>58</xdr:row>
      <xdr:rowOff>72972</xdr:rowOff>
    </xdr:to>
    <xdr:cxnSp macro="">
      <xdr:nvCxnSpPr>
        <xdr:cNvPr id="117" name="直線コネクタ 116"/>
        <xdr:cNvCxnSpPr/>
      </xdr:nvCxnSpPr>
      <xdr:spPr>
        <a:xfrm flipV="1">
          <a:off x="4633595" y="8710806"/>
          <a:ext cx="1270" cy="1306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76799</xdr:rowOff>
    </xdr:from>
    <xdr:ext cx="534377" cy="259045"/>
    <xdr:sp macro="" textlink="">
      <xdr:nvSpPr>
        <xdr:cNvPr id="118" name="総務費最小値テキスト"/>
        <xdr:cNvSpPr txBox="1"/>
      </xdr:nvSpPr>
      <xdr:spPr>
        <a:xfrm>
          <a:off x="4686300" y="10020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72972</xdr:rowOff>
    </xdr:from>
    <xdr:to>
      <xdr:col>24</xdr:col>
      <xdr:colOff>152400</xdr:colOff>
      <xdr:row>58</xdr:row>
      <xdr:rowOff>72972</xdr:rowOff>
    </xdr:to>
    <xdr:cxnSp macro="">
      <xdr:nvCxnSpPr>
        <xdr:cNvPr id="119" name="直線コネクタ 118"/>
        <xdr:cNvCxnSpPr/>
      </xdr:nvCxnSpPr>
      <xdr:spPr>
        <a:xfrm>
          <a:off x="4546600" y="10017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84983</xdr:rowOff>
    </xdr:from>
    <xdr:ext cx="599010" cy="259045"/>
    <xdr:sp macro="" textlink="">
      <xdr:nvSpPr>
        <xdr:cNvPr id="120" name="総務費最大値テキスト"/>
        <xdr:cNvSpPr txBox="1"/>
      </xdr:nvSpPr>
      <xdr:spPr>
        <a:xfrm>
          <a:off x="4686300" y="8486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540,488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138306</xdr:rowOff>
    </xdr:from>
    <xdr:to>
      <xdr:col>24</xdr:col>
      <xdr:colOff>152400</xdr:colOff>
      <xdr:row>50</xdr:row>
      <xdr:rowOff>138306</xdr:rowOff>
    </xdr:to>
    <xdr:cxnSp macro="">
      <xdr:nvCxnSpPr>
        <xdr:cNvPr id="121" name="直線コネクタ 120"/>
        <xdr:cNvCxnSpPr/>
      </xdr:nvCxnSpPr>
      <xdr:spPr>
        <a:xfrm>
          <a:off x="4546600" y="8710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61933</xdr:rowOff>
    </xdr:from>
    <xdr:to>
      <xdr:col>24</xdr:col>
      <xdr:colOff>63500</xdr:colOff>
      <xdr:row>57</xdr:row>
      <xdr:rowOff>126619</xdr:rowOff>
    </xdr:to>
    <xdr:cxnSp macro="">
      <xdr:nvCxnSpPr>
        <xdr:cNvPr id="122" name="直線コネクタ 121"/>
        <xdr:cNvCxnSpPr/>
      </xdr:nvCxnSpPr>
      <xdr:spPr>
        <a:xfrm flipV="1">
          <a:off x="3797300" y="9491683"/>
          <a:ext cx="838200" cy="40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160016</xdr:rowOff>
    </xdr:from>
    <xdr:ext cx="599010" cy="259045"/>
    <xdr:sp macro="" textlink="">
      <xdr:nvSpPr>
        <xdr:cNvPr id="123" name="総務費平均値テキスト"/>
        <xdr:cNvSpPr txBox="1"/>
      </xdr:nvSpPr>
      <xdr:spPr>
        <a:xfrm>
          <a:off x="4686300" y="95897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10139</xdr:rowOff>
    </xdr:from>
    <xdr:to>
      <xdr:col>24</xdr:col>
      <xdr:colOff>114300</xdr:colOff>
      <xdr:row>56</xdr:row>
      <xdr:rowOff>111739</xdr:rowOff>
    </xdr:to>
    <xdr:sp macro="" textlink="">
      <xdr:nvSpPr>
        <xdr:cNvPr id="124" name="フローチャート: 判断 123"/>
        <xdr:cNvSpPr/>
      </xdr:nvSpPr>
      <xdr:spPr>
        <a:xfrm>
          <a:off x="4584700" y="9611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126619</xdr:rowOff>
    </xdr:from>
    <xdr:to>
      <xdr:col>19</xdr:col>
      <xdr:colOff>177800</xdr:colOff>
      <xdr:row>58</xdr:row>
      <xdr:rowOff>9827</xdr:rowOff>
    </xdr:to>
    <xdr:cxnSp macro="">
      <xdr:nvCxnSpPr>
        <xdr:cNvPr id="125" name="直線コネクタ 124"/>
        <xdr:cNvCxnSpPr/>
      </xdr:nvCxnSpPr>
      <xdr:spPr>
        <a:xfrm flipV="1">
          <a:off x="2908300" y="9899269"/>
          <a:ext cx="889000" cy="54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116875</xdr:rowOff>
    </xdr:from>
    <xdr:to>
      <xdr:col>20</xdr:col>
      <xdr:colOff>38100</xdr:colOff>
      <xdr:row>58</xdr:row>
      <xdr:rowOff>47025</xdr:rowOff>
    </xdr:to>
    <xdr:sp macro="" textlink="">
      <xdr:nvSpPr>
        <xdr:cNvPr id="126" name="フローチャート: 判断 125"/>
        <xdr:cNvSpPr/>
      </xdr:nvSpPr>
      <xdr:spPr>
        <a:xfrm>
          <a:off x="3746500" y="988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38152</xdr:rowOff>
    </xdr:from>
    <xdr:ext cx="599010" cy="259045"/>
    <xdr:sp macro="" textlink="">
      <xdr:nvSpPr>
        <xdr:cNvPr id="127" name="テキスト ボックス 126"/>
        <xdr:cNvSpPr txBox="1"/>
      </xdr:nvSpPr>
      <xdr:spPr>
        <a:xfrm>
          <a:off x="3497795" y="9982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9827</xdr:rowOff>
    </xdr:from>
    <xdr:to>
      <xdr:col>15</xdr:col>
      <xdr:colOff>50800</xdr:colOff>
      <xdr:row>58</xdr:row>
      <xdr:rowOff>95946</xdr:rowOff>
    </xdr:to>
    <xdr:cxnSp macro="">
      <xdr:nvCxnSpPr>
        <xdr:cNvPr id="128" name="直線コネクタ 127"/>
        <xdr:cNvCxnSpPr/>
      </xdr:nvCxnSpPr>
      <xdr:spPr>
        <a:xfrm flipV="1">
          <a:off x="2019300" y="9953927"/>
          <a:ext cx="889000" cy="8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8233</xdr:rowOff>
    </xdr:from>
    <xdr:to>
      <xdr:col>15</xdr:col>
      <xdr:colOff>101600</xdr:colOff>
      <xdr:row>58</xdr:row>
      <xdr:rowOff>109833</xdr:rowOff>
    </xdr:to>
    <xdr:sp macro="" textlink="">
      <xdr:nvSpPr>
        <xdr:cNvPr id="129" name="フローチャート: 判断 128"/>
        <xdr:cNvSpPr/>
      </xdr:nvSpPr>
      <xdr:spPr>
        <a:xfrm>
          <a:off x="2857500" y="9952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100960</xdr:rowOff>
    </xdr:from>
    <xdr:ext cx="534377" cy="259045"/>
    <xdr:sp macro="" textlink="">
      <xdr:nvSpPr>
        <xdr:cNvPr id="130" name="テキスト ボックス 129"/>
        <xdr:cNvSpPr txBox="1"/>
      </xdr:nvSpPr>
      <xdr:spPr>
        <a:xfrm>
          <a:off x="2641111" y="10045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95946</xdr:rowOff>
    </xdr:from>
    <xdr:to>
      <xdr:col>10</xdr:col>
      <xdr:colOff>114300</xdr:colOff>
      <xdr:row>58</xdr:row>
      <xdr:rowOff>109107</xdr:rowOff>
    </xdr:to>
    <xdr:cxnSp macro="">
      <xdr:nvCxnSpPr>
        <xdr:cNvPr id="131" name="直線コネクタ 130"/>
        <xdr:cNvCxnSpPr/>
      </xdr:nvCxnSpPr>
      <xdr:spPr>
        <a:xfrm flipV="1">
          <a:off x="1130300" y="10040046"/>
          <a:ext cx="889000" cy="13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9058</xdr:rowOff>
    </xdr:from>
    <xdr:to>
      <xdr:col>10</xdr:col>
      <xdr:colOff>165100</xdr:colOff>
      <xdr:row>58</xdr:row>
      <xdr:rowOff>110658</xdr:rowOff>
    </xdr:to>
    <xdr:sp macro="" textlink="">
      <xdr:nvSpPr>
        <xdr:cNvPr id="132" name="フローチャート: 判断 131"/>
        <xdr:cNvSpPr/>
      </xdr:nvSpPr>
      <xdr:spPr>
        <a:xfrm>
          <a:off x="1968500" y="9953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127185</xdr:rowOff>
    </xdr:from>
    <xdr:ext cx="534377" cy="259045"/>
    <xdr:sp macro="" textlink="">
      <xdr:nvSpPr>
        <xdr:cNvPr id="133" name="テキスト ボックス 132"/>
        <xdr:cNvSpPr txBox="1"/>
      </xdr:nvSpPr>
      <xdr:spPr>
        <a:xfrm>
          <a:off x="1752111" y="972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10578</xdr:rowOff>
    </xdr:from>
    <xdr:to>
      <xdr:col>6</xdr:col>
      <xdr:colOff>38100</xdr:colOff>
      <xdr:row>58</xdr:row>
      <xdr:rowOff>112178</xdr:rowOff>
    </xdr:to>
    <xdr:sp macro="" textlink="">
      <xdr:nvSpPr>
        <xdr:cNvPr id="134" name="フローチャート: 判断 133"/>
        <xdr:cNvSpPr/>
      </xdr:nvSpPr>
      <xdr:spPr>
        <a:xfrm>
          <a:off x="1079500" y="9954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128705</xdr:rowOff>
    </xdr:from>
    <xdr:ext cx="534377" cy="259045"/>
    <xdr:sp macro="" textlink="">
      <xdr:nvSpPr>
        <xdr:cNvPr id="135" name="テキスト ボックス 134"/>
        <xdr:cNvSpPr txBox="1"/>
      </xdr:nvSpPr>
      <xdr:spPr>
        <a:xfrm>
          <a:off x="863111" y="9729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11133</xdr:rowOff>
    </xdr:from>
    <xdr:to>
      <xdr:col>24</xdr:col>
      <xdr:colOff>114300</xdr:colOff>
      <xdr:row>55</xdr:row>
      <xdr:rowOff>112733</xdr:rowOff>
    </xdr:to>
    <xdr:sp macro="" textlink="">
      <xdr:nvSpPr>
        <xdr:cNvPr id="141" name="楕円 140"/>
        <xdr:cNvSpPr/>
      </xdr:nvSpPr>
      <xdr:spPr>
        <a:xfrm>
          <a:off x="4584700" y="9440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34010</xdr:rowOff>
    </xdr:from>
    <xdr:ext cx="599010" cy="259045"/>
    <xdr:sp macro="" textlink="">
      <xdr:nvSpPr>
        <xdr:cNvPr id="142" name="総務費該当値テキスト"/>
        <xdr:cNvSpPr txBox="1"/>
      </xdr:nvSpPr>
      <xdr:spPr>
        <a:xfrm>
          <a:off x="4686300" y="9292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75819</xdr:rowOff>
    </xdr:from>
    <xdr:to>
      <xdr:col>20</xdr:col>
      <xdr:colOff>38100</xdr:colOff>
      <xdr:row>58</xdr:row>
      <xdr:rowOff>5969</xdr:rowOff>
    </xdr:to>
    <xdr:sp macro="" textlink="">
      <xdr:nvSpPr>
        <xdr:cNvPr id="143" name="楕円 142"/>
        <xdr:cNvSpPr/>
      </xdr:nvSpPr>
      <xdr:spPr>
        <a:xfrm>
          <a:off x="3746500" y="984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22496</xdr:rowOff>
    </xdr:from>
    <xdr:ext cx="599010" cy="259045"/>
    <xdr:sp macro="" textlink="">
      <xdr:nvSpPr>
        <xdr:cNvPr id="144" name="テキスト ボックス 143"/>
        <xdr:cNvSpPr txBox="1"/>
      </xdr:nvSpPr>
      <xdr:spPr>
        <a:xfrm>
          <a:off x="3497795" y="9623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130477</xdr:rowOff>
    </xdr:from>
    <xdr:to>
      <xdr:col>15</xdr:col>
      <xdr:colOff>101600</xdr:colOff>
      <xdr:row>58</xdr:row>
      <xdr:rowOff>60627</xdr:rowOff>
    </xdr:to>
    <xdr:sp macro="" textlink="">
      <xdr:nvSpPr>
        <xdr:cNvPr id="145" name="楕円 144"/>
        <xdr:cNvSpPr/>
      </xdr:nvSpPr>
      <xdr:spPr>
        <a:xfrm>
          <a:off x="2857500" y="990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77154</xdr:rowOff>
    </xdr:from>
    <xdr:ext cx="599010" cy="259045"/>
    <xdr:sp macro="" textlink="">
      <xdr:nvSpPr>
        <xdr:cNvPr id="146" name="テキスト ボックス 145"/>
        <xdr:cNvSpPr txBox="1"/>
      </xdr:nvSpPr>
      <xdr:spPr>
        <a:xfrm>
          <a:off x="2608795" y="9678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45146</xdr:rowOff>
    </xdr:from>
    <xdr:to>
      <xdr:col>10</xdr:col>
      <xdr:colOff>165100</xdr:colOff>
      <xdr:row>58</xdr:row>
      <xdr:rowOff>146746</xdr:rowOff>
    </xdr:to>
    <xdr:sp macro="" textlink="">
      <xdr:nvSpPr>
        <xdr:cNvPr id="147" name="楕円 146"/>
        <xdr:cNvSpPr/>
      </xdr:nvSpPr>
      <xdr:spPr>
        <a:xfrm>
          <a:off x="1968500" y="998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137873</xdr:rowOff>
    </xdr:from>
    <xdr:ext cx="534377" cy="259045"/>
    <xdr:sp macro="" textlink="">
      <xdr:nvSpPr>
        <xdr:cNvPr id="148" name="テキスト ボックス 147"/>
        <xdr:cNvSpPr txBox="1"/>
      </xdr:nvSpPr>
      <xdr:spPr>
        <a:xfrm>
          <a:off x="1752111" y="1008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58307</xdr:rowOff>
    </xdr:from>
    <xdr:to>
      <xdr:col>6</xdr:col>
      <xdr:colOff>38100</xdr:colOff>
      <xdr:row>58</xdr:row>
      <xdr:rowOff>159907</xdr:rowOff>
    </xdr:to>
    <xdr:sp macro="" textlink="">
      <xdr:nvSpPr>
        <xdr:cNvPr id="149" name="楕円 148"/>
        <xdr:cNvSpPr/>
      </xdr:nvSpPr>
      <xdr:spPr>
        <a:xfrm>
          <a:off x="1079500" y="1000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151034</xdr:rowOff>
    </xdr:from>
    <xdr:ext cx="534377" cy="259045"/>
    <xdr:sp macro="" textlink="">
      <xdr:nvSpPr>
        <xdr:cNvPr id="150" name="テキスト ボックス 149"/>
        <xdr:cNvSpPr txBox="1"/>
      </xdr:nvSpPr>
      <xdr:spPr>
        <a:xfrm>
          <a:off x="863111" y="10095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57617</xdr:rowOff>
    </xdr:from>
    <xdr:to>
      <xdr:col>24</xdr:col>
      <xdr:colOff>62865</xdr:colOff>
      <xdr:row>78</xdr:row>
      <xdr:rowOff>73323</xdr:rowOff>
    </xdr:to>
    <xdr:cxnSp macro="">
      <xdr:nvCxnSpPr>
        <xdr:cNvPr id="175" name="直線コネクタ 174"/>
        <xdr:cNvCxnSpPr/>
      </xdr:nvCxnSpPr>
      <xdr:spPr>
        <a:xfrm flipV="1">
          <a:off x="4633595" y="12230567"/>
          <a:ext cx="1270" cy="1215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77150</xdr:rowOff>
    </xdr:from>
    <xdr:ext cx="599010" cy="259045"/>
    <xdr:sp macro="" textlink="">
      <xdr:nvSpPr>
        <xdr:cNvPr id="176" name="民生費最小値テキスト"/>
        <xdr:cNvSpPr txBox="1"/>
      </xdr:nvSpPr>
      <xdr:spPr>
        <a:xfrm>
          <a:off x="4686300" y="1345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73323</xdr:rowOff>
    </xdr:from>
    <xdr:to>
      <xdr:col>24</xdr:col>
      <xdr:colOff>152400</xdr:colOff>
      <xdr:row>78</xdr:row>
      <xdr:rowOff>73323</xdr:rowOff>
    </xdr:to>
    <xdr:cxnSp macro="">
      <xdr:nvCxnSpPr>
        <xdr:cNvPr id="177" name="直線コネクタ 176"/>
        <xdr:cNvCxnSpPr/>
      </xdr:nvCxnSpPr>
      <xdr:spPr>
        <a:xfrm>
          <a:off x="4546600" y="13446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4294</xdr:rowOff>
    </xdr:from>
    <xdr:ext cx="599010" cy="259045"/>
    <xdr:sp macro="" textlink="">
      <xdr:nvSpPr>
        <xdr:cNvPr id="178" name="民生費最大値テキスト"/>
        <xdr:cNvSpPr txBox="1"/>
      </xdr:nvSpPr>
      <xdr:spPr>
        <a:xfrm>
          <a:off x="4686300" y="12005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278,272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57617</xdr:rowOff>
    </xdr:from>
    <xdr:to>
      <xdr:col>24</xdr:col>
      <xdr:colOff>152400</xdr:colOff>
      <xdr:row>71</xdr:row>
      <xdr:rowOff>57617</xdr:rowOff>
    </xdr:to>
    <xdr:cxnSp macro="">
      <xdr:nvCxnSpPr>
        <xdr:cNvPr id="179" name="直線コネクタ 178"/>
        <xdr:cNvCxnSpPr/>
      </xdr:nvCxnSpPr>
      <xdr:spPr>
        <a:xfrm>
          <a:off x="4546600" y="12230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50607</xdr:rowOff>
    </xdr:from>
    <xdr:to>
      <xdr:col>24</xdr:col>
      <xdr:colOff>63500</xdr:colOff>
      <xdr:row>73</xdr:row>
      <xdr:rowOff>147868</xdr:rowOff>
    </xdr:to>
    <xdr:cxnSp macro="">
      <xdr:nvCxnSpPr>
        <xdr:cNvPr id="180" name="直線コネクタ 179"/>
        <xdr:cNvCxnSpPr/>
      </xdr:nvCxnSpPr>
      <xdr:spPr>
        <a:xfrm flipV="1">
          <a:off x="3797300" y="12566457"/>
          <a:ext cx="838200" cy="97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46479</xdr:rowOff>
    </xdr:from>
    <xdr:ext cx="599010" cy="259045"/>
    <xdr:sp macro="" textlink="">
      <xdr:nvSpPr>
        <xdr:cNvPr id="181" name="民生費平均値テキスト"/>
        <xdr:cNvSpPr txBox="1"/>
      </xdr:nvSpPr>
      <xdr:spPr>
        <a:xfrm>
          <a:off x="4686300" y="129052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68052</xdr:rowOff>
    </xdr:from>
    <xdr:to>
      <xdr:col>24</xdr:col>
      <xdr:colOff>114300</xdr:colOff>
      <xdr:row>75</xdr:row>
      <xdr:rowOff>169652</xdr:rowOff>
    </xdr:to>
    <xdr:sp macro="" textlink="">
      <xdr:nvSpPr>
        <xdr:cNvPr id="182" name="フローチャート: 判断 181"/>
        <xdr:cNvSpPr/>
      </xdr:nvSpPr>
      <xdr:spPr>
        <a:xfrm>
          <a:off x="4584700" y="1292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147868</xdr:rowOff>
    </xdr:from>
    <xdr:to>
      <xdr:col>19</xdr:col>
      <xdr:colOff>177800</xdr:colOff>
      <xdr:row>74</xdr:row>
      <xdr:rowOff>86527</xdr:rowOff>
    </xdr:to>
    <xdr:cxnSp macro="">
      <xdr:nvCxnSpPr>
        <xdr:cNvPr id="183" name="直線コネクタ 182"/>
        <xdr:cNvCxnSpPr/>
      </xdr:nvCxnSpPr>
      <xdr:spPr>
        <a:xfrm flipV="1">
          <a:off x="2908300" y="12663718"/>
          <a:ext cx="889000" cy="11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118664</xdr:rowOff>
    </xdr:from>
    <xdr:to>
      <xdr:col>20</xdr:col>
      <xdr:colOff>38100</xdr:colOff>
      <xdr:row>76</xdr:row>
      <xdr:rowOff>48814</xdr:rowOff>
    </xdr:to>
    <xdr:sp macro="" textlink="">
      <xdr:nvSpPr>
        <xdr:cNvPr id="184" name="フローチャート: 判断 183"/>
        <xdr:cNvSpPr/>
      </xdr:nvSpPr>
      <xdr:spPr>
        <a:xfrm>
          <a:off x="3746500" y="1297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39941</xdr:rowOff>
    </xdr:from>
    <xdr:ext cx="599010" cy="259045"/>
    <xdr:sp macro="" textlink="">
      <xdr:nvSpPr>
        <xdr:cNvPr id="185" name="テキスト ボックス 184"/>
        <xdr:cNvSpPr txBox="1"/>
      </xdr:nvSpPr>
      <xdr:spPr>
        <a:xfrm>
          <a:off x="3497795" y="13070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32837</xdr:rowOff>
    </xdr:from>
    <xdr:to>
      <xdr:col>15</xdr:col>
      <xdr:colOff>50800</xdr:colOff>
      <xdr:row>74</xdr:row>
      <xdr:rowOff>86527</xdr:rowOff>
    </xdr:to>
    <xdr:cxnSp macro="">
      <xdr:nvCxnSpPr>
        <xdr:cNvPr id="186" name="直線コネクタ 185"/>
        <xdr:cNvCxnSpPr/>
      </xdr:nvCxnSpPr>
      <xdr:spPr>
        <a:xfrm>
          <a:off x="2019300" y="12720137"/>
          <a:ext cx="889000" cy="5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27194</xdr:rowOff>
    </xdr:from>
    <xdr:to>
      <xdr:col>15</xdr:col>
      <xdr:colOff>101600</xdr:colOff>
      <xdr:row>76</xdr:row>
      <xdr:rowOff>128794</xdr:rowOff>
    </xdr:to>
    <xdr:sp macro="" textlink="">
      <xdr:nvSpPr>
        <xdr:cNvPr id="187" name="フローチャート: 判断 186"/>
        <xdr:cNvSpPr/>
      </xdr:nvSpPr>
      <xdr:spPr>
        <a:xfrm>
          <a:off x="2857500" y="1305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119921</xdr:rowOff>
    </xdr:from>
    <xdr:ext cx="599010" cy="259045"/>
    <xdr:sp macro="" textlink="">
      <xdr:nvSpPr>
        <xdr:cNvPr id="188" name="テキスト ボックス 187"/>
        <xdr:cNvSpPr txBox="1"/>
      </xdr:nvSpPr>
      <xdr:spPr>
        <a:xfrm>
          <a:off x="2608795" y="13150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21163</xdr:rowOff>
    </xdr:from>
    <xdr:to>
      <xdr:col>10</xdr:col>
      <xdr:colOff>114300</xdr:colOff>
      <xdr:row>74</xdr:row>
      <xdr:rowOff>32837</xdr:rowOff>
    </xdr:to>
    <xdr:cxnSp macro="">
      <xdr:nvCxnSpPr>
        <xdr:cNvPr id="189" name="直線コネクタ 188"/>
        <xdr:cNvCxnSpPr/>
      </xdr:nvCxnSpPr>
      <xdr:spPr>
        <a:xfrm>
          <a:off x="1130300" y="12708463"/>
          <a:ext cx="889000" cy="1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46472</xdr:rowOff>
    </xdr:from>
    <xdr:to>
      <xdr:col>10</xdr:col>
      <xdr:colOff>165100</xdr:colOff>
      <xdr:row>76</xdr:row>
      <xdr:rowOff>148072</xdr:rowOff>
    </xdr:to>
    <xdr:sp macro="" textlink="">
      <xdr:nvSpPr>
        <xdr:cNvPr id="190" name="フローチャート: 判断 189"/>
        <xdr:cNvSpPr/>
      </xdr:nvSpPr>
      <xdr:spPr>
        <a:xfrm>
          <a:off x="1968500" y="1307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139199</xdr:rowOff>
    </xdr:from>
    <xdr:ext cx="599010" cy="259045"/>
    <xdr:sp macro="" textlink="">
      <xdr:nvSpPr>
        <xdr:cNvPr id="191" name="テキスト ボックス 190"/>
        <xdr:cNvSpPr txBox="1"/>
      </xdr:nvSpPr>
      <xdr:spPr>
        <a:xfrm>
          <a:off x="1719795" y="13169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47569</xdr:rowOff>
    </xdr:from>
    <xdr:to>
      <xdr:col>6</xdr:col>
      <xdr:colOff>38100</xdr:colOff>
      <xdr:row>76</xdr:row>
      <xdr:rowOff>149169</xdr:rowOff>
    </xdr:to>
    <xdr:sp macro="" textlink="">
      <xdr:nvSpPr>
        <xdr:cNvPr id="192" name="フローチャート: 判断 191"/>
        <xdr:cNvSpPr/>
      </xdr:nvSpPr>
      <xdr:spPr>
        <a:xfrm>
          <a:off x="1079500" y="13077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140296</xdr:rowOff>
    </xdr:from>
    <xdr:ext cx="599010" cy="259045"/>
    <xdr:sp macro="" textlink="">
      <xdr:nvSpPr>
        <xdr:cNvPr id="193" name="テキスト ボックス 192"/>
        <xdr:cNvSpPr txBox="1"/>
      </xdr:nvSpPr>
      <xdr:spPr>
        <a:xfrm>
          <a:off x="830795" y="13170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171257</xdr:rowOff>
    </xdr:from>
    <xdr:to>
      <xdr:col>24</xdr:col>
      <xdr:colOff>114300</xdr:colOff>
      <xdr:row>73</xdr:row>
      <xdr:rowOff>101407</xdr:rowOff>
    </xdr:to>
    <xdr:sp macro="" textlink="">
      <xdr:nvSpPr>
        <xdr:cNvPr id="199" name="楕円 198"/>
        <xdr:cNvSpPr/>
      </xdr:nvSpPr>
      <xdr:spPr>
        <a:xfrm>
          <a:off x="4584700" y="1251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22684</xdr:rowOff>
    </xdr:from>
    <xdr:ext cx="599010" cy="259045"/>
    <xdr:sp macro="" textlink="">
      <xdr:nvSpPr>
        <xdr:cNvPr id="200" name="民生費該当値テキスト"/>
        <xdr:cNvSpPr txBox="1"/>
      </xdr:nvSpPr>
      <xdr:spPr>
        <a:xfrm>
          <a:off x="4686300" y="12367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97068</xdr:rowOff>
    </xdr:from>
    <xdr:to>
      <xdr:col>20</xdr:col>
      <xdr:colOff>38100</xdr:colOff>
      <xdr:row>74</xdr:row>
      <xdr:rowOff>27218</xdr:rowOff>
    </xdr:to>
    <xdr:sp macro="" textlink="">
      <xdr:nvSpPr>
        <xdr:cNvPr id="201" name="楕円 200"/>
        <xdr:cNvSpPr/>
      </xdr:nvSpPr>
      <xdr:spPr>
        <a:xfrm>
          <a:off x="3746500" y="1261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43745</xdr:rowOff>
    </xdr:from>
    <xdr:ext cx="599010" cy="259045"/>
    <xdr:sp macro="" textlink="">
      <xdr:nvSpPr>
        <xdr:cNvPr id="202" name="テキスト ボックス 201"/>
        <xdr:cNvSpPr txBox="1"/>
      </xdr:nvSpPr>
      <xdr:spPr>
        <a:xfrm>
          <a:off x="3497795" y="12388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35727</xdr:rowOff>
    </xdr:from>
    <xdr:to>
      <xdr:col>15</xdr:col>
      <xdr:colOff>101600</xdr:colOff>
      <xdr:row>74</xdr:row>
      <xdr:rowOff>137327</xdr:rowOff>
    </xdr:to>
    <xdr:sp macro="" textlink="">
      <xdr:nvSpPr>
        <xdr:cNvPr id="203" name="楕円 202"/>
        <xdr:cNvSpPr/>
      </xdr:nvSpPr>
      <xdr:spPr>
        <a:xfrm>
          <a:off x="2857500" y="12723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153854</xdr:rowOff>
    </xdr:from>
    <xdr:ext cx="599010" cy="259045"/>
    <xdr:sp macro="" textlink="">
      <xdr:nvSpPr>
        <xdr:cNvPr id="204" name="テキスト ボックス 203"/>
        <xdr:cNvSpPr txBox="1"/>
      </xdr:nvSpPr>
      <xdr:spPr>
        <a:xfrm>
          <a:off x="2608795" y="12498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153487</xdr:rowOff>
    </xdr:from>
    <xdr:to>
      <xdr:col>10</xdr:col>
      <xdr:colOff>165100</xdr:colOff>
      <xdr:row>74</xdr:row>
      <xdr:rowOff>83637</xdr:rowOff>
    </xdr:to>
    <xdr:sp macro="" textlink="">
      <xdr:nvSpPr>
        <xdr:cNvPr id="205" name="楕円 204"/>
        <xdr:cNvSpPr/>
      </xdr:nvSpPr>
      <xdr:spPr>
        <a:xfrm>
          <a:off x="1968500" y="1266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100164</xdr:rowOff>
    </xdr:from>
    <xdr:ext cx="599010" cy="259045"/>
    <xdr:sp macro="" textlink="">
      <xdr:nvSpPr>
        <xdr:cNvPr id="206" name="テキスト ボックス 205"/>
        <xdr:cNvSpPr txBox="1"/>
      </xdr:nvSpPr>
      <xdr:spPr>
        <a:xfrm>
          <a:off x="1719795" y="12444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141813</xdr:rowOff>
    </xdr:from>
    <xdr:to>
      <xdr:col>6</xdr:col>
      <xdr:colOff>38100</xdr:colOff>
      <xdr:row>74</xdr:row>
      <xdr:rowOff>71963</xdr:rowOff>
    </xdr:to>
    <xdr:sp macro="" textlink="">
      <xdr:nvSpPr>
        <xdr:cNvPr id="207" name="楕円 206"/>
        <xdr:cNvSpPr/>
      </xdr:nvSpPr>
      <xdr:spPr>
        <a:xfrm>
          <a:off x="1079500" y="1265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88490</xdr:rowOff>
    </xdr:from>
    <xdr:ext cx="599010" cy="259045"/>
    <xdr:sp macro="" textlink="">
      <xdr:nvSpPr>
        <xdr:cNvPr id="208" name="テキスト ボックス 207"/>
        <xdr:cNvSpPr txBox="1"/>
      </xdr:nvSpPr>
      <xdr:spPr>
        <a:xfrm>
          <a:off x="830795" y="12432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20" name="直線コネクタ 219"/>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21" name="テキスト ボックス 220"/>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22" name="直線コネクタ 221"/>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3" name="テキスト ボックス 222"/>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4" name="直線コネクタ 223"/>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5" name="テキスト ボックス 224"/>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8" name="直線コネクタ 227"/>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9" name="テキスト ボックス 228"/>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30" name="直線コネクタ 229"/>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31" name="テキスト ボックス 230"/>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32" name="直線コネクタ 231"/>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3" name="テキスト ボックス 232"/>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4" name="直線コネクタ 23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5" name="テキスト ボックス 23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158331</xdr:rowOff>
    </xdr:from>
    <xdr:to>
      <xdr:col>24</xdr:col>
      <xdr:colOff>62865</xdr:colOff>
      <xdr:row>99</xdr:row>
      <xdr:rowOff>38587</xdr:rowOff>
    </xdr:to>
    <xdr:cxnSp macro="">
      <xdr:nvCxnSpPr>
        <xdr:cNvPr id="237" name="直線コネクタ 236"/>
        <xdr:cNvCxnSpPr/>
      </xdr:nvCxnSpPr>
      <xdr:spPr>
        <a:xfrm flipV="1">
          <a:off x="4633595" y="15588831"/>
          <a:ext cx="1270" cy="1423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42414</xdr:rowOff>
    </xdr:from>
    <xdr:ext cx="534377" cy="259045"/>
    <xdr:sp macro="" textlink="">
      <xdr:nvSpPr>
        <xdr:cNvPr id="238" name="衛生費最小値テキスト"/>
        <xdr:cNvSpPr txBox="1"/>
      </xdr:nvSpPr>
      <xdr:spPr>
        <a:xfrm>
          <a:off x="4686300" y="1701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38587</xdr:rowOff>
    </xdr:from>
    <xdr:to>
      <xdr:col>24</xdr:col>
      <xdr:colOff>152400</xdr:colOff>
      <xdr:row>99</xdr:row>
      <xdr:rowOff>38587</xdr:rowOff>
    </xdr:to>
    <xdr:cxnSp macro="">
      <xdr:nvCxnSpPr>
        <xdr:cNvPr id="239" name="直線コネクタ 238"/>
        <xdr:cNvCxnSpPr/>
      </xdr:nvCxnSpPr>
      <xdr:spPr>
        <a:xfrm>
          <a:off x="4546600" y="17012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105008</xdr:rowOff>
    </xdr:from>
    <xdr:ext cx="599010" cy="259045"/>
    <xdr:sp macro="" textlink="">
      <xdr:nvSpPr>
        <xdr:cNvPr id="240" name="衛生費最大値テキスト"/>
        <xdr:cNvSpPr txBox="1"/>
      </xdr:nvSpPr>
      <xdr:spPr>
        <a:xfrm>
          <a:off x="4686300" y="15364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126,696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158331</xdr:rowOff>
    </xdr:from>
    <xdr:to>
      <xdr:col>24</xdr:col>
      <xdr:colOff>152400</xdr:colOff>
      <xdr:row>90</xdr:row>
      <xdr:rowOff>158331</xdr:rowOff>
    </xdr:to>
    <xdr:cxnSp macro="">
      <xdr:nvCxnSpPr>
        <xdr:cNvPr id="241" name="直線コネクタ 240"/>
        <xdr:cNvCxnSpPr/>
      </xdr:nvCxnSpPr>
      <xdr:spPr>
        <a:xfrm>
          <a:off x="4546600" y="15588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90122</xdr:rowOff>
    </xdr:from>
    <xdr:to>
      <xdr:col>24</xdr:col>
      <xdr:colOff>63500</xdr:colOff>
      <xdr:row>98</xdr:row>
      <xdr:rowOff>160846</xdr:rowOff>
    </xdr:to>
    <xdr:cxnSp macro="">
      <xdr:nvCxnSpPr>
        <xdr:cNvPr id="242" name="直線コネクタ 241"/>
        <xdr:cNvCxnSpPr/>
      </xdr:nvCxnSpPr>
      <xdr:spPr>
        <a:xfrm flipV="1">
          <a:off x="3797300" y="16892222"/>
          <a:ext cx="838200" cy="70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134323</xdr:rowOff>
    </xdr:from>
    <xdr:ext cx="534377" cy="259045"/>
    <xdr:sp macro="" textlink="">
      <xdr:nvSpPr>
        <xdr:cNvPr id="243" name="衛生費平均値テキスト"/>
        <xdr:cNvSpPr txBox="1"/>
      </xdr:nvSpPr>
      <xdr:spPr>
        <a:xfrm>
          <a:off x="4686300" y="16422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111446</xdr:rowOff>
    </xdr:from>
    <xdr:to>
      <xdr:col>24</xdr:col>
      <xdr:colOff>114300</xdr:colOff>
      <xdr:row>97</xdr:row>
      <xdr:rowOff>41596</xdr:rowOff>
    </xdr:to>
    <xdr:sp macro="" textlink="">
      <xdr:nvSpPr>
        <xdr:cNvPr id="244" name="フローチャート: 判断 243"/>
        <xdr:cNvSpPr/>
      </xdr:nvSpPr>
      <xdr:spPr>
        <a:xfrm>
          <a:off x="4584700" y="1657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160846</xdr:rowOff>
    </xdr:from>
    <xdr:to>
      <xdr:col>19</xdr:col>
      <xdr:colOff>177800</xdr:colOff>
      <xdr:row>99</xdr:row>
      <xdr:rowOff>12926</xdr:rowOff>
    </xdr:to>
    <xdr:cxnSp macro="">
      <xdr:nvCxnSpPr>
        <xdr:cNvPr id="245" name="直線コネクタ 244"/>
        <xdr:cNvCxnSpPr/>
      </xdr:nvCxnSpPr>
      <xdr:spPr>
        <a:xfrm flipV="1">
          <a:off x="2908300" y="16962946"/>
          <a:ext cx="889000" cy="2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169725</xdr:rowOff>
    </xdr:from>
    <xdr:to>
      <xdr:col>20</xdr:col>
      <xdr:colOff>38100</xdr:colOff>
      <xdr:row>97</xdr:row>
      <xdr:rowOff>99875</xdr:rowOff>
    </xdr:to>
    <xdr:sp macro="" textlink="">
      <xdr:nvSpPr>
        <xdr:cNvPr id="246" name="フローチャート: 判断 245"/>
        <xdr:cNvSpPr/>
      </xdr:nvSpPr>
      <xdr:spPr>
        <a:xfrm>
          <a:off x="3746500" y="1662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116402</xdr:rowOff>
    </xdr:from>
    <xdr:ext cx="534377" cy="259045"/>
    <xdr:sp macro="" textlink="">
      <xdr:nvSpPr>
        <xdr:cNvPr id="247" name="テキスト ボックス 246"/>
        <xdr:cNvSpPr txBox="1"/>
      </xdr:nvSpPr>
      <xdr:spPr>
        <a:xfrm>
          <a:off x="3530111" y="1640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167046</xdr:rowOff>
    </xdr:from>
    <xdr:to>
      <xdr:col>15</xdr:col>
      <xdr:colOff>50800</xdr:colOff>
      <xdr:row>99</xdr:row>
      <xdr:rowOff>12926</xdr:rowOff>
    </xdr:to>
    <xdr:cxnSp macro="">
      <xdr:nvCxnSpPr>
        <xdr:cNvPr id="248" name="直線コネクタ 247"/>
        <xdr:cNvCxnSpPr/>
      </xdr:nvCxnSpPr>
      <xdr:spPr>
        <a:xfrm>
          <a:off x="2019300" y="16969146"/>
          <a:ext cx="889000" cy="17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33821</xdr:rowOff>
    </xdr:from>
    <xdr:to>
      <xdr:col>15</xdr:col>
      <xdr:colOff>101600</xdr:colOff>
      <xdr:row>97</xdr:row>
      <xdr:rowOff>135421</xdr:rowOff>
    </xdr:to>
    <xdr:sp macro="" textlink="">
      <xdr:nvSpPr>
        <xdr:cNvPr id="249" name="フローチャート: 判断 248"/>
        <xdr:cNvSpPr/>
      </xdr:nvSpPr>
      <xdr:spPr>
        <a:xfrm>
          <a:off x="2857500" y="1666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151948</xdr:rowOff>
    </xdr:from>
    <xdr:ext cx="534377" cy="259045"/>
    <xdr:sp macro="" textlink="">
      <xdr:nvSpPr>
        <xdr:cNvPr id="250" name="テキスト ボックス 249"/>
        <xdr:cNvSpPr txBox="1"/>
      </xdr:nvSpPr>
      <xdr:spPr>
        <a:xfrm>
          <a:off x="2641111" y="1643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161660</xdr:rowOff>
    </xdr:from>
    <xdr:to>
      <xdr:col>10</xdr:col>
      <xdr:colOff>114300</xdr:colOff>
      <xdr:row>98</xdr:row>
      <xdr:rowOff>167046</xdr:rowOff>
    </xdr:to>
    <xdr:cxnSp macro="">
      <xdr:nvCxnSpPr>
        <xdr:cNvPr id="251" name="直線コネクタ 250"/>
        <xdr:cNvCxnSpPr/>
      </xdr:nvCxnSpPr>
      <xdr:spPr>
        <a:xfrm>
          <a:off x="1130300" y="16963760"/>
          <a:ext cx="889000" cy="5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82928</xdr:rowOff>
    </xdr:from>
    <xdr:to>
      <xdr:col>10</xdr:col>
      <xdr:colOff>165100</xdr:colOff>
      <xdr:row>98</xdr:row>
      <xdr:rowOff>13078</xdr:rowOff>
    </xdr:to>
    <xdr:sp macro="" textlink="">
      <xdr:nvSpPr>
        <xdr:cNvPr id="252" name="フローチャート: 判断 251"/>
        <xdr:cNvSpPr/>
      </xdr:nvSpPr>
      <xdr:spPr>
        <a:xfrm>
          <a:off x="1968500" y="16713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29605</xdr:rowOff>
    </xdr:from>
    <xdr:ext cx="534377" cy="259045"/>
    <xdr:sp macro="" textlink="">
      <xdr:nvSpPr>
        <xdr:cNvPr id="253" name="テキスト ボックス 252"/>
        <xdr:cNvSpPr txBox="1"/>
      </xdr:nvSpPr>
      <xdr:spPr>
        <a:xfrm>
          <a:off x="1752111" y="1648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39650</xdr:rowOff>
    </xdr:from>
    <xdr:to>
      <xdr:col>6</xdr:col>
      <xdr:colOff>38100</xdr:colOff>
      <xdr:row>97</xdr:row>
      <xdr:rowOff>141250</xdr:rowOff>
    </xdr:to>
    <xdr:sp macro="" textlink="">
      <xdr:nvSpPr>
        <xdr:cNvPr id="254" name="フローチャート: 判断 253"/>
        <xdr:cNvSpPr/>
      </xdr:nvSpPr>
      <xdr:spPr>
        <a:xfrm>
          <a:off x="1079500" y="1667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157777</xdr:rowOff>
    </xdr:from>
    <xdr:ext cx="534377" cy="259045"/>
    <xdr:sp macro="" textlink="">
      <xdr:nvSpPr>
        <xdr:cNvPr id="255" name="テキスト ボックス 254"/>
        <xdr:cNvSpPr txBox="1"/>
      </xdr:nvSpPr>
      <xdr:spPr>
        <a:xfrm>
          <a:off x="863111" y="1644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6" name="テキスト ボックス 25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7" name="テキスト ボックス 25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8" name="テキスト ボックス 25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9" name="テキスト ボックス 25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0" name="テキスト ボックス 25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39322</xdr:rowOff>
    </xdr:from>
    <xdr:to>
      <xdr:col>24</xdr:col>
      <xdr:colOff>114300</xdr:colOff>
      <xdr:row>98</xdr:row>
      <xdr:rowOff>140922</xdr:rowOff>
    </xdr:to>
    <xdr:sp macro="" textlink="">
      <xdr:nvSpPr>
        <xdr:cNvPr id="261" name="楕円 260"/>
        <xdr:cNvSpPr/>
      </xdr:nvSpPr>
      <xdr:spPr>
        <a:xfrm>
          <a:off x="4584700" y="1684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125699</xdr:rowOff>
    </xdr:from>
    <xdr:ext cx="534377" cy="259045"/>
    <xdr:sp macro="" textlink="">
      <xdr:nvSpPr>
        <xdr:cNvPr id="262" name="衛生費該当値テキスト"/>
        <xdr:cNvSpPr txBox="1"/>
      </xdr:nvSpPr>
      <xdr:spPr>
        <a:xfrm>
          <a:off x="4686300" y="1675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110046</xdr:rowOff>
    </xdr:from>
    <xdr:to>
      <xdr:col>20</xdr:col>
      <xdr:colOff>38100</xdr:colOff>
      <xdr:row>99</xdr:row>
      <xdr:rowOff>40196</xdr:rowOff>
    </xdr:to>
    <xdr:sp macro="" textlink="">
      <xdr:nvSpPr>
        <xdr:cNvPr id="263" name="楕円 262"/>
        <xdr:cNvSpPr/>
      </xdr:nvSpPr>
      <xdr:spPr>
        <a:xfrm>
          <a:off x="3746500" y="1691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31323</xdr:rowOff>
    </xdr:from>
    <xdr:ext cx="534377" cy="259045"/>
    <xdr:sp macro="" textlink="">
      <xdr:nvSpPr>
        <xdr:cNvPr id="264" name="テキスト ボックス 263"/>
        <xdr:cNvSpPr txBox="1"/>
      </xdr:nvSpPr>
      <xdr:spPr>
        <a:xfrm>
          <a:off x="3530111" y="17004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133576</xdr:rowOff>
    </xdr:from>
    <xdr:to>
      <xdr:col>15</xdr:col>
      <xdr:colOff>101600</xdr:colOff>
      <xdr:row>99</xdr:row>
      <xdr:rowOff>63726</xdr:rowOff>
    </xdr:to>
    <xdr:sp macro="" textlink="">
      <xdr:nvSpPr>
        <xdr:cNvPr id="265" name="楕円 264"/>
        <xdr:cNvSpPr/>
      </xdr:nvSpPr>
      <xdr:spPr>
        <a:xfrm>
          <a:off x="2857500" y="1693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54853</xdr:rowOff>
    </xdr:from>
    <xdr:ext cx="534377" cy="259045"/>
    <xdr:sp macro="" textlink="">
      <xdr:nvSpPr>
        <xdr:cNvPr id="266" name="テキスト ボックス 265"/>
        <xdr:cNvSpPr txBox="1"/>
      </xdr:nvSpPr>
      <xdr:spPr>
        <a:xfrm>
          <a:off x="2641111" y="17028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116246</xdr:rowOff>
    </xdr:from>
    <xdr:to>
      <xdr:col>10</xdr:col>
      <xdr:colOff>165100</xdr:colOff>
      <xdr:row>99</xdr:row>
      <xdr:rowOff>46396</xdr:rowOff>
    </xdr:to>
    <xdr:sp macro="" textlink="">
      <xdr:nvSpPr>
        <xdr:cNvPr id="267" name="楕円 266"/>
        <xdr:cNvSpPr/>
      </xdr:nvSpPr>
      <xdr:spPr>
        <a:xfrm>
          <a:off x="1968500" y="1691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37523</xdr:rowOff>
    </xdr:from>
    <xdr:ext cx="534377" cy="259045"/>
    <xdr:sp macro="" textlink="">
      <xdr:nvSpPr>
        <xdr:cNvPr id="268" name="テキスト ボックス 267"/>
        <xdr:cNvSpPr txBox="1"/>
      </xdr:nvSpPr>
      <xdr:spPr>
        <a:xfrm>
          <a:off x="1752111" y="1701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110860</xdr:rowOff>
    </xdr:from>
    <xdr:to>
      <xdr:col>6</xdr:col>
      <xdr:colOff>38100</xdr:colOff>
      <xdr:row>99</xdr:row>
      <xdr:rowOff>41010</xdr:rowOff>
    </xdr:to>
    <xdr:sp macro="" textlink="">
      <xdr:nvSpPr>
        <xdr:cNvPr id="269" name="楕円 268"/>
        <xdr:cNvSpPr/>
      </xdr:nvSpPr>
      <xdr:spPr>
        <a:xfrm>
          <a:off x="1079500" y="1691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32137</xdr:rowOff>
    </xdr:from>
    <xdr:ext cx="534377" cy="259045"/>
    <xdr:sp macro="" textlink="">
      <xdr:nvSpPr>
        <xdr:cNvPr id="270" name="テキスト ボックス 269"/>
        <xdr:cNvSpPr txBox="1"/>
      </xdr:nvSpPr>
      <xdr:spPr>
        <a:xfrm>
          <a:off x="863111" y="1700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1" name="正方形/長方形 27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2" name="正方形/長方形 27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3" name="正方形/長方形 27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4" name="正方形/長方形 27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5" name="正方形/長方形 27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6" name="正方形/長方形 27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7" name="正方形/長方形 27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8" name="正方形/長方形 27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9" name="テキスト ボックス 27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0" name="直線コネクタ 27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1" name="直線コネクタ 28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2" name="テキスト ボックス 28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3" name="直線コネクタ 28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4" name="テキスト ボックス 283"/>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5" name="直線コネクタ 28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6" name="テキスト ボックス 285"/>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7" name="直線コネクタ 28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8" name="テキスト ボックス 287"/>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9" name="直線コネクタ 28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90" name="テキスト ボックス 289"/>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1" name="直線コネクタ 29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92" name="テキスト ボックス 291"/>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3" name="直線コネクタ 29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94" name="テキスト ボックス 29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65079</xdr:rowOff>
    </xdr:from>
    <xdr:to>
      <xdr:col>54</xdr:col>
      <xdr:colOff>189865</xdr:colOff>
      <xdr:row>39</xdr:row>
      <xdr:rowOff>98878</xdr:rowOff>
    </xdr:to>
    <xdr:cxnSp macro="">
      <xdr:nvCxnSpPr>
        <xdr:cNvPr id="296" name="直線コネクタ 295"/>
        <xdr:cNvCxnSpPr/>
      </xdr:nvCxnSpPr>
      <xdr:spPr>
        <a:xfrm flipV="1">
          <a:off x="10475595" y="5208579"/>
          <a:ext cx="1270" cy="1576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7"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8" name="直線コネクタ 297"/>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11756</xdr:rowOff>
    </xdr:from>
    <xdr:ext cx="469744" cy="259045"/>
    <xdr:sp macro="" textlink="">
      <xdr:nvSpPr>
        <xdr:cNvPr id="299" name="労働費最大値テキスト"/>
        <xdr:cNvSpPr txBox="1"/>
      </xdr:nvSpPr>
      <xdr:spPr>
        <a:xfrm>
          <a:off x="10528300" y="498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65079</xdr:rowOff>
    </xdr:from>
    <xdr:to>
      <xdr:col>55</xdr:col>
      <xdr:colOff>88900</xdr:colOff>
      <xdr:row>30</xdr:row>
      <xdr:rowOff>65079</xdr:rowOff>
    </xdr:to>
    <xdr:cxnSp macro="">
      <xdr:nvCxnSpPr>
        <xdr:cNvPr id="300" name="直線コネクタ 299"/>
        <xdr:cNvCxnSpPr/>
      </xdr:nvCxnSpPr>
      <xdr:spPr>
        <a:xfrm>
          <a:off x="10388600" y="520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301" name="直線コネクタ 300"/>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73895</xdr:rowOff>
    </xdr:from>
    <xdr:ext cx="469744" cy="259045"/>
    <xdr:sp macro="" textlink="">
      <xdr:nvSpPr>
        <xdr:cNvPr id="302" name="労働費平均値テキスト"/>
        <xdr:cNvSpPr txBox="1"/>
      </xdr:nvSpPr>
      <xdr:spPr>
        <a:xfrm>
          <a:off x="10528300" y="6417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51018</xdr:rowOff>
    </xdr:from>
    <xdr:to>
      <xdr:col>55</xdr:col>
      <xdr:colOff>50800</xdr:colOff>
      <xdr:row>38</xdr:row>
      <xdr:rowOff>152618</xdr:rowOff>
    </xdr:to>
    <xdr:sp macro="" textlink="">
      <xdr:nvSpPr>
        <xdr:cNvPr id="303" name="フローチャート: 判断 302"/>
        <xdr:cNvSpPr/>
      </xdr:nvSpPr>
      <xdr:spPr>
        <a:xfrm>
          <a:off x="104267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304" name="直線コネクタ 303"/>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72898</xdr:rowOff>
    </xdr:from>
    <xdr:to>
      <xdr:col>50</xdr:col>
      <xdr:colOff>165100</xdr:colOff>
      <xdr:row>39</xdr:row>
      <xdr:rowOff>3048</xdr:rowOff>
    </xdr:to>
    <xdr:sp macro="" textlink="">
      <xdr:nvSpPr>
        <xdr:cNvPr id="305" name="フローチャート: 判断 304"/>
        <xdr:cNvSpPr/>
      </xdr:nvSpPr>
      <xdr:spPr>
        <a:xfrm>
          <a:off x="9588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19575</xdr:rowOff>
    </xdr:from>
    <xdr:ext cx="378565" cy="259045"/>
    <xdr:sp macro="" textlink="">
      <xdr:nvSpPr>
        <xdr:cNvPr id="306" name="テキスト ボックス 305"/>
        <xdr:cNvSpPr txBox="1"/>
      </xdr:nvSpPr>
      <xdr:spPr>
        <a:xfrm>
          <a:off x="9450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7" name="直線コネクタ 306"/>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69469</xdr:rowOff>
    </xdr:from>
    <xdr:to>
      <xdr:col>46</xdr:col>
      <xdr:colOff>38100</xdr:colOff>
      <xdr:row>38</xdr:row>
      <xdr:rowOff>171069</xdr:rowOff>
    </xdr:to>
    <xdr:sp macro="" textlink="">
      <xdr:nvSpPr>
        <xdr:cNvPr id="308" name="フローチャート: 判断 307"/>
        <xdr:cNvSpPr/>
      </xdr:nvSpPr>
      <xdr:spPr>
        <a:xfrm>
          <a:off x="8699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16146</xdr:rowOff>
    </xdr:from>
    <xdr:ext cx="378565" cy="259045"/>
    <xdr:sp macro="" textlink="">
      <xdr:nvSpPr>
        <xdr:cNvPr id="309" name="テキスト ボックス 308"/>
        <xdr:cNvSpPr txBox="1"/>
      </xdr:nvSpPr>
      <xdr:spPr>
        <a:xfrm>
          <a:off x="8561017" y="6359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10" name="直線コネクタ 309"/>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61141</xdr:rowOff>
    </xdr:from>
    <xdr:to>
      <xdr:col>41</xdr:col>
      <xdr:colOff>101600</xdr:colOff>
      <xdr:row>38</xdr:row>
      <xdr:rowOff>162741</xdr:rowOff>
    </xdr:to>
    <xdr:sp macro="" textlink="">
      <xdr:nvSpPr>
        <xdr:cNvPr id="311" name="フローチャート: 判断 310"/>
        <xdr:cNvSpPr/>
      </xdr:nvSpPr>
      <xdr:spPr>
        <a:xfrm>
          <a:off x="7810500" y="657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7819</xdr:rowOff>
    </xdr:from>
    <xdr:ext cx="378565" cy="259045"/>
    <xdr:sp macro="" textlink="">
      <xdr:nvSpPr>
        <xdr:cNvPr id="312" name="テキスト ボックス 311"/>
        <xdr:cNvSpPr txBox="1"/>
      </xdr:nvSpPr>
      <xdr:spPr>
        <a:xfrm>
          <a:off x="7672017" y="6351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80573</xdr:rowOff>
    </xdr:from>
    <xdr:to>
      <xdr:col>36</xdr:col>
      <xdr:colOff>165100</xdr:colOff>
      <xdr:row>39</xdr:row>
      <xdr:rowOff>10723</xdr:rowOff>
    </xdr:to>
    <xdr:sp macro="" textlink="">
      <xdr:nvSpPr>
        <xdr:cNvPr id="313" name="フローチャート: 判断 312"/>
        <xdr:cNvSpPr/>
      </xdr:nvSpPr>
      <xdr:spPr>
        <a:xfrm>
          <a:off x="6921500" y="659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27250</xdr:rowOff>
    </xdr:from>
    <xdr:ext cx="378565" cy="259045"/>
    <xdr:sp macro="" textlink="">
      <xdr:nvSpPr>
        <xdr:cNvPr id="314" name="テキスト ボックス 313"/>
        <xdr:cNvSpPr txBox="1"/>
      </xdr:nvSpPr>
      <xdr:spPr>
        <a:xfrm>
          <a:off x="6783017" y="6370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5" name="テキスト ボックス 31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6" name="テキスト ボックス 31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7" name="テキスト ボックス 31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8" name="テキスト ボックス 31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9" name="テキスト ボックス 31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20" name="楕円 319"/>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21"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22" name="楕円 321"/>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23" name="テキスト ボックス 322"/>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24" name="楕円 323"/>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25" name="テキスト ボックス 324"/>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6" name="楕円 325"/>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7" name="テキスト ボックス 326"/>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8" name="楕円 327"/>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9" name="テキスト ボックス 328"/>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30" name="正方形/長方形 32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1" name="正方形/長方形 33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2" name="正方形/長方形 33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3" name="正方形/長方形 33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4" name="正方形/長方形 33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5" name="正方形/長方形 33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6" name="正方形/長方形 33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7" name="正方形/長方形 33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8" name="テキスト ボックス 33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9" name="直線コネクタ 33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40" name="直線コネクタ 33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41" name="テキスト ボックス 34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2" name="直線コネクタ 34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3" name="テキスト ボックス 34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4" name="直線コネクタ 34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5" name="テキスト ボックス 34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6" name="直線コネクタ 34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7" name="テキスト ボックス 34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8" name="直線コネクタ 34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9" name="テキスト ボックス 348"/>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50" name="直線コネクタ 34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51" name="テキスト ボックス 35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2" name="直線コネクタ 35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3" name="テキスト ボックス 35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122930</xdr:rowOff>
    </xdr:from>
    <xdr:to>
      <xdr:col>54</xdr:col>
      <xdr:colOff>189865</xdr:colOff>
      <xdr:row>58</xdr:row>
      <xdr:rowOff>86044</xdr:rowOff>
    </xdr:to>
    <xdr:cxnSp macro="">
      <xdr:nvCxnSpPr>
        <xdr:cNvPr id="355" name="直線コネクタ 354"/>
        <xdr:cNvCxnSpPr/>
      </xdr:nvCxnSpPr>
      <xdr:spPr>
        <a:xfrm flipV="1">
          <a:off x="10475595" y="8523980"/>
          <a:ext cx="1270" cy="1506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89871</xdr:rowOff>
    </xdr:from>
    <xdr:ext cx="534377" cy="259045"/>
    <xdr:sp macro="" textlink="">
      <xdr:nvSpPr>
        <xdr:cNvPr id="356" name="農林水産業費最小値テキスト"/>
        <xdr:cNvSpPr txBox="1"/>
      </xdr:nvSpPr>
      <xdr:spPr>
        <a:xfrm>
          <a:off x="10528300" y="1003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86044</xdr:rowOff>
    </xdr:from>
    <xdr:to>
      <xdr:col>55</xdr:col>
      <xdr:colOff>88900</xdr:colOff>
      <xdr:row>58</xdr:row>
      <xdr:rowOff>86044</xdr:rowOff>
    </xdr:to>
    <xdr:cxnSp macro="">
      <xdr:nvCxnSpPr>
        <xdr:cNvPr id="357" name="直線コネクタ 356"/>
        <xdr:cNvCxnSpPr/>
      </xdr:nvCxnSpPr>
      <xdr:spPr>
        <a:xfrm>
          <a:off x="10388600" y="10030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69607</xdr:rowOff>
    </xdr:from>
    <xdr:ext cx="599010" cy="259045"/>
    <xdr:sp macro="" textlink="">
      <xdr:nvSpPr>
        <xdr:cNvPr id="358" name="農林水産業費最大値テキスト"/>
        <xdr:cNvSpPr txBox="1"/>
      </xdr:nvSpPr>
      <xdr:spPr>
        <a:xfrm>
          <a:off x="10528300" y="8299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103,527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122930</xdr:rowOff>
    </xdr:from>
    <xdr:to>
      <xdr:col>55</xdr:col>
      <xdr:colOff>88900</xdr:colOff>
      <xdr:row>49</xdr:row>
      <xdr:rowOff>122930</xdr:rowOff>
    </xdr:to>
    <xdr:cxnSp macro="">
      <xdr:nvCxnSpPr>
        <xdr:cNvPr id="359" name="直線コネクタ 358"/>
        <xdr:cNvCxnSpPr/>
      </xdr:nvCxnSpPr>
      <xdr:spPr>
        <a:xfrm>
          <a:off x="10388600" y="852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149040</xdr:rowOff>
    </xdr:from>
    <xdr:to>
      <xdr:col>55</xdr:col>
      <xdr:colOff>0</xdr:colOff>
      <xdr:row>54</xdr:row>
      <xdr:rowOff>60065</xdr:rowOff>
    </xdr:to>
    <xdr:cxnSp macro="">
      <xdr:nvCxnSpPr>
        <xdr:cNvPr id="360" name="直線コネクタ 359"/>
        <xdr:cNvCxnSpPr/>
      </xdr:nvCxnSpPr>
      <xdr:spPr>
        <a:xfrm>
          <a:off x="9639300" y="9235890"/>
          <a:ext cx="838200" cy="8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36727</xdr:rowOff>
    </xdr:from>
    <xdr:ext cx="534377" cy="259045"/>
    <xdr:sp macro="" textlink="">
      <xdr:nvSpPr>
        <xdr:cNvPr id="361" name="農林水産業費平均値テキスト"/>
        <xdr:cNvSpPr txBox="1"/>
      </xdr:nvSpPr>
      <xdr:spPr>
        <a:xfrm>
          <a:off x="10528300" y="9466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58300</xdr:rowOff>
    </xdr:from>
    <xdr:to>
      <xdr:col>55</xdr:col>
      <xdr:colOff>50800</xdr:colOff>
      <xdr:row>55</xdr:row>
      <xdr:rowOff>159900</xdr:rowOff>
    </xdr:to>
    <xdr:sp macro="" textlink="">
      <xdr:nvSpPr>
        <xdr:cNvPr id="362" name="フローチャート: 判断 361"/>
        <xdr:cNvSpPr/>
      </xdr:nvSpPr>
      <xdr:spPr>
        <a:xfrm>
          <a:off x="10426700" y="948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149040</xdr:rowOff>
    </xdr:from>
    <xdr:to>
      <xdr:col>50</xdr:col>
      <xdr:colOff>114300</xdr:colOff>
      <xdr:row>55</xdr:row>
      <xdr:rowOff>87154</xdr:rowOff>
    </xdr:to>
    <xdr:cxnSp macro="">
      <xdr:nvCxnSpPr>
        <xdr:cNvPr id="363" name="直線コネクタ 362"/>
        <xdr:cNvCxnSpPr/>
      </xdr:nvCxnSpPr>
      <xdr:spPr>
        <a:xfrm flipV="1">
          <a:off x="8750300" y="9235890"/>
          <a:ext cx="889000" cy="28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74890</xdr:rowOff>
    </xdr:from>
    <xdr:to>
      <xdr:col>50</xdr:col>
      <xdr:colOff>165100</xdr:colOff>
      <xdr:row>56</xdr:row>
      <xdr:rowOff>5040</xdr:rowOff>
    </xdr:to>
    <xdr:sp macro="" textlink="">
      <xdr:nvSpPr>
        <xdr:cNvPr id="364" name="フローチャート: 判断 363"/>
        <xdr:cNvSpPr/>
      </xdr:nvSpPr>
      <xdr:spPr>
        <a:xfrm>
          <a:off x="9588500" y="950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167617</xdr:rowOff>
    </xdr:from>
    <xdr:ext cx="534377" cy="259045"/>
    <xdr:sp macro="" textlink="">
      <xdr:nvSpPr>
        <xdr:cNvPr id="365" name="テキスト ボックス 364"/>
        <xdr:cNvSpPr txBox="1"/>
      </xdr:nvSpPr>
      <xdr:spPr>
        <a:xfrm>
          <a:off x="9372111" y="9597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71055</xdr:rowOff>
    </xdr:from>
    <xdr:to>
      <xdr:col>45</xdr:col>
      <xdr:colOff>177800</xdr:colOff>
      <xdr:row>55</xdr:row>
      <xdr:rowOff>87154</xdr:rowOff>
    </xdr:to>
    <xdr:cxnSp macro="">
      <xdr:nvCxnSpPr>
        <xdr:cNvPr id="366" name="直線コネクタ 365"/>
        <xdr:cNvCxnSpPr/>
      </xdr:nvCxnSpPr>
      <xdr:spPr>
        <a:xfrm>
          <a:off x="7861300" y="9329355"/>
          <a:ext cx="889000" cy="18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167245</xdr:rowOff>
    </xdr:from>
    <xdr:to>
      <xdr:col>46</xdr:col>
      <xdr:colOff>38100</xdr:colOff>
      <xdr:row>56</xdr:row>
      <xdr:rowOff>97395</xdr:rowOff>
    </xdr:to>
    <xdr:sp macro="" textlink="">
      <xdr:nvSpPr>
        <xdr:cNvPr id="367" name="フローチャート: 判断 366"/>
        <xdr:cNvSpPr/>
      </xdr:nvSpPr>
      <xdr:spPr>
        <a:xfrm>
          <a:off x="8699500" y="959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88522</xdr:rowOff>
    </xdr:from>
    <xdr:ext cx="534377" cy="259045"/>
    <xdr:sp macro="" textlink="">
      <xdr:nvSpPr>
        <xdr:cNvPr id="368" name="テキスト ボックス 367"/>
        <xdr:cNvSpPr txBox="1"/>
      </xdr:nvSpPr>
      <xdr:spPr>
        <a:xfrm>
          <a:off x="8483111" y="968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71055</xdr:rowOff>
    </xdr:from>
    <xdr:to>
      <xdr:col>41</xdr:col>
      <xdr:colOff>50800</xdr:colOff>
      <xdr:row>55</xdr:row>
      <xdr:rowOff>3765</xdr:rowOff>
    </xdr:to>
    <xdr:cxnSp macro="">
      <xdr:nvCxnSpPr>
        <xdr:cNvPr id="369" name="直線コネクタ 368"/>
        <xdr:cNvCxnSpPr/>
      </xdr:nvCxnSpPr>
      <xdr:spPr>
        <a:xfrm flipV="1">
          <a:off x="6972300" y="9329355"/>
          <a:ext cx="889000" cy="10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142572</xdr:rowOff>
    </xdr:from>
    <xdr:to>
      <xdr:col>41</xdr:col>
      <xdr:colOff>101600</xdr:colOff>
      <xdr:row>56</xdr:row>
      <xdr:rowOff>72722</xdr:rowOff>
    </xdr:to>
    <xdr:sp macro="" textlink="">
      <xdr:nvSpPr>
        <xdr:cNvPr id="370" name="フローチャート: 判断 369"/>
        <xdr:cNvSpPr/>
      </xdr:nvSpPr>
      <xdr:spPr>
        <a:xfrm>
          <a:off x="7810500" y="957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63849</xdr:rowOff>
    </xdr:from>
    <xdr:ext cx="534377" cy="259045"/>
    <xdr:sp macro="" textlink="">
      <xdr:nvSpPr>
        <xdr:cNvPr id="371" name="テキスト ボックス 370"/>
        <xdr:cNvSpPr txBox="1"/>
      </xdr:nvSpPr>
      <xdr:spPr>
        <a:xfrm>
          <a:off x="7594111" y="966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32665</xdr:rowOff>
    </xdr:from>
    <xdr:to>
      <xdr:col>36</xdr:col>
      <xdr:colOff>165100</xdr:colOff>
      <xdr:row>56</xdr:row>
      <xdr:rowOff>134265</xdr:rowOff>
    </xdr:to>
    <xdr:sp macro="" textlink="">
      <xdr:nvSpPr>
        <xdr:cNvPr id="372" name="フローチャート: 判断 371"/>
        <xdr:cNvSpPr/>
      </xdr:nvSpPr>
      <xdr:spPr>
        <a:xfrm>
          <a:off x="6921500" y="963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125392</xdr:rowOff>
    </xdr:from>
    <xdr:ext cx="534377" cy="259045"/>
    <xdr:sp macro="" textlink="">
      <xdr:nvSpPr>
        <xdr:cNvPr id="373" name="テキスト ボックス 372"/>
        <xdr:cNvSpPr txBox="1"/>
      </xdr:nvSpPr>
      <xdr:spPr>
        <a:xfrm>
          <a:off x="6705111" y="9726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4" name="テキスト ボックス 37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5" name="テキスト ボックス 37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6" name="テキスト ボックス 37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7" name="テキスト ボックス 37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8" name="テキスト ボックス 37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9265</xdr:rowOff>
    </xdr:from>
    <xdr:to>
      <xdr:col>55</xdr:col>
      <xdr:colOff>50800</xdr:colOff>
      <xdr:row>54</xdr:row>
      <xdr:rowOff>110865</xdr:rowOff>
    </xdr:to>
    <xdr:sp macro="" textlink="">
      <xdr:nvSpPr>
        <xdr:cNvPr id="379" name="楕円 378"/>
        <xdr:cNvSpPr/>
      </xdr:nvSpPr>
      <xdr:spPr>
        <a:xfrm>
          <a:off x="10426700" y="926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32142</xdr:rowOff>
    </xdr:from>
    <xdr:ext cx="534377" cy="259045"/>
    <xdr:sp macro="" textlink="">
      <xdr:nvSpPr>
        <xdr:cNvPr id="380" name="農林水産業費該当値テキスト"/>
        <xdr:cNvSpPr txBox="1"/>
      </xdr:nvSpPr>
      <xdr:spPr>
        <a:xfrm>
          <a:off x="10528300" y="9118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98240</xdr:rowOff>
    </xdr:from>
    <xdr:to>
      <xdr:col>50</xdr:col>
      <xdr:colOff>165100</xdr:colOff>
      <xdr:row>54</xdr:row>
      <xdr:rowOff>28390</xdr:rowOff>
    </xdr:to>
    <xdr:sp macro="" textlink="">
      <xdr:nvSpPr>
        <xdr:cNvPr id="381" name="楕円 380"/>
        <xdr:cNvSpPr/>
      </xdr:nvSpPr>
      <xdr:spPr>
        <a:xfrm>
          <a:off x="9588500" y="918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44917</xdr:rowOff>
    </xdr:from>
    <xdr:ext cx="534377" cy="259045"/>
    <xdr:sp macro="" textlink="">
      <xdr:nvSpPr>
        <xdr:cNvPr id="382" name="テキスト ボックス 381"/>
        <xdr:cNvSpPr txBox="1"/>
      </xdr:nvSpPr>
      <xdr:spPr>
        <a:xfrm>
          <a:off x="9372111" y="896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36354</xdr:rowOff>
    </xdr:from>
    <xdr:to>
      <xdr:col>46</xdr:col>
      <xdr:colOff>38100</xdr:colOff>
      <xdr:row>55</xdr:row>
      <xdr:rowOff>137954</xdr:rowOff>
    </xdr:to>
    <xdr:sp macro="" textlink="">
      <xdr:nvSpPr>
        <xdr:cNvPr id="383" name="楕円 382"/>
        <xdr:cNvSpPr/>
      </xdr:nvSpPr>
      <xdr:spPr>
        <a:xfrm>
          <a:off x="8699500" y="94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154481</xdr:rowOff>
    </xdr:from>
    <xdr:ext cx="534377" cy="259045"/>
    <xdr:sp macro="" textlink="">
      <xdr:nvSpPr>
        <xdr:cNvPr id="384" name="テキスト ボックス 383"/>
        <xdr:cNvSpPr txBox="1"/>
      </xdr:nvSpPr>
      <xdr:spPr>
        <a:xfrm>
          <a:off x="8483111" y="9241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20255</xdr:rowOff>
    </xdr:from>
    <xdr:to>
      <xdr:col>41</xdr:col>
      <xdr:colOff>101600</xdr:colOff>
      <xdr:row>54</xdr:row>
      <xdr:rowOff>121855</xdr:rowOff>
    </xdr:to>
    <xdr:sp macro="" textlink="">
      <xdr:nvSpPr>
        <xdr:cNvPr id="385" name="楕円 384"/>
        <xdr:cNvSpPr/>
      </xdr:nvSpPr>
      <xdr:spPr>
        <a:xfrm>
          <a:off x="7810500" y="927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138382</xdr:rowOff>
    </xdr:from>
    <xdr:ext cx="534377" cy="259045"/>
    <xdr:sp macro="" textlink="">
      <xdr:nvSpPr>
        <xdr:cNvPr id="386" name="テキスト ボックス 385"/>
        <xdr:cNvSpPr txBox="1"/>
      </xdr:nvSpPr>
      <xdr:spPr>
        <a:xfrm>
          <a:off x="7594111" y="905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124415</xdr:rowOff>
    </xdr:from>
    <xdr:to>
      <xdr:col>36</xdr:col>
      <xdr:colOff>165100</xdr:colOff>
      <xdr:row>55</xdr:row>
      <xdr:rowOff>54565</xdr:rowOff>
    </xdr:to>
    <xdr:sp macro="" textlink="">
      <xdr:nvSpPr>
        <xdr:cNvPr id="387" name="楕円 386"/>
        <xdr:cNvSpPr/>
      </xdr:nvSpPr>
      <xdr:spPr>
        <a:xfrm>
          <a:off x="6921500" y="938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71092</xdr:rowOff>
    </xdr:from>
    <xdr:ext cx="534377" cy="259045"/>
    <xdr:sp macro="" textlink="">
      <xdr:nvSpPr>
        <xdr:cNvPr id="388" name="テキスト ボックス 387"/>
        <xdr:cNvSpPr txBox="1"/>
      </xdr:nvSpPr>
      <xdr:spPr>
        <a:xfrm>
          <a:off x="6705111" y="915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9" name="正方形/長方形 38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90" name="正方形/長方形 38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1" name="正方形/長方形 39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2" name="正方形/長方形 39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3" name="正方形/長方形 39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4" name="正方形/長方形 39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5" name="正方形/長方形 39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6" name="正方形/長方形 39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7" name="テキスト ボックス 39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8" name="直線コネクタ 39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9" name="直線コネクタ 39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400" name="テキスト ボックス 39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401" name="直線コネクタ 40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402" name="テキスト ボックス 40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3" name="直線コネクタ 40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4" name="テキスト ボックス 40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5" name="直線コネクタ 40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6" name="テキスト ボックス 40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7" name="直線コネクタ 40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8" name="テキスト ボックス 40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9" name="直線コネクタ 40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10" name="テキスト ボックス 40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13551</xdr:rowOff>
    </xdr:from>
    <xdr:to>
      <xdr:col>54</xdr:col>
      <xdr:colOff>189865</xdr:colOff>
      <xdr:row>78</xdr:row>
      <xdr:rowOff>58319</xdr:rowOff>
    </xdr:to>
    <xdr:cxnSp macro="">
      <xdr:nvCxnSpPr>
        <xdr:cNvPr id="412" name="直線コネクタ 411"/>
        <xdr:cNvCxnSpPr/>
      </xdr:nvCxnSpPr>
      <xdr:spPr>
        <a:xfrm flipV="1">
          <a:off x="10475595" y="12015051"/>
          <a:ext cx="1270" cy="1416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62146</xdr:rowOff>
    </xdr:from>
    <xdr:ext cx="469744" cy="259045"/>
    <xdr:sp macro="" textlink="">
      <xdr:nvSpPr>
        <xdr:cNvPr id="413" name="商工費最小値テキスト"/>
        <xdr:cNvSpPr txBox="1"/>
      </xdr:nvSpPr>
      <xdr:spPr>
        <a:xfrm>
          <a:off x="10528300" y="13435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58319</xdr:rowOff>
    </xdr:from>
    <xdr:to>
      <xdr:col>55</xdr:col>
      <xdr:colOff>88900</xdr:colOff>
      <xdr:row>78</xdr:row>
      <xdr:rowOff>58319</xdr:rowOff>
    </xdr:to>
    <xdr:cxnSp macro="">
      <xdr:nvCxnSpPr>
        <xdr:cNvPr id="414" name="直線コネクタ 413"/>
        <xdr:cNvCxnSpPr/>
      </xdr:nvCxnSpPr>
      <xdr:spPr>
        <a:xfrm>
          <a:off x="10388600" y="13431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131678</xdr:rowOff>
    </xdr:from>
    <xdr:ext cx="534377" cy="259045"/>
    <xdr:sp macro="" textlink="">
      <xdr:nvSpPr>
        <xdr:cNvPr id="415" name="商工費最大値テキスト"/>
        <xdr:cNvSpPr txBox="1"/>
      </xdr:nvSpPr>
      <xdr:spPr>
        <a:xfrm>
          <a:off x="10528300" y="1179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82,622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13551</xdr:rowOff>
    </xdr:from>
    <xdr:to>
      <xdr:col>55</xdr:col>
      <xdr:colOff>88900</xdr:colOff>
      <xdr:row>70</xdr:row>
      <xdr:rowOff>13551</xdr:rowOff>
    </xdr:to>
    <xdr:cxnSp macro="">
      <xdr:nvCxnSpPr>
        <xdr:cNvPr id="416" name="直線コネクタ 415"/>
        <xdr:cNvCxnSpPr/>
      </xdr:nvCxnSpPr>
      <xdr:spPr>
        <a:xfrm>
          <a:off x="10388600" y="1201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24695</xdr:rowOff>
    </xdr:from>
    <xdr:to>
      <xdr:col>55</xdr:col>
      <xdr:colOff>0</xdr:colOff>
      <xdr:row>78</xdr:row>
      <xdr:rowOff>100419</xdr:rowOff>
    </xdr:to>
    <xdr:cxnSp macro="">
      <xdr:nvCxnSpPr>
        <xdr:cNvPr id="417" name="直線コネクタ 416"/>
        <xdr:cNvCxnSpPr/>
      </xdr:nvCxnSpPr>
      <xdr:spPr>
        <a:xfrm flipV="1">
          <a:off x="9639300" y="13397795"/>
          <a:ext cx="838200" cy="75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136027</xdr:rowOff>
    </xdr:from>
    <xdr:ext cx="534377" cy="259045"/>
    <xdr:sp macro="" textlink="">
      <xdr:nvSpPr>
        <xdr:cNvPr id="418" name="商工費平均値テキスト"/>
        <xdr:cNvSpPr txBox="1"/>
      </xdr:nvSpPr>
      <xdr:spPr>
        <a:xfrm>
          <a:off x="10528300" y="12823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113150</xdr:rowOff>
    </xdr:from>
    <xdr:to>
      <xdr:col>55</xdr:col>
      <xdr:colOff>50800</xdr:colOff>
      <xdr:row>76</xdr:row>
      <xdr:rowOff>43300</xdr:rowOff>
    </xdr:to>
    <xdr:sp macro="" textlink="">
      <xdr:nvSpPr>
        <xdr:cNvPr id="419" name="フローチャート: 判断 418"/>
        <xdr:cNvSpPr/>
      </xdr:nvSpPr>
      <xdr:spPr>
        <a:xfrm>
          <a:off x="10426700" y="1297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100419</xdr:rowOff>
    </xdr:from>
    <xdr:to>
      <xdr:col>50</xdr:col>
      <xdr:colOff>114300</xdr:colOff>
      <xdr:row>78</xdr:row>
      <xdr:rowOff>108192</xdr:rowOff>
    </xdr:to>
    <xdr:cxnSp macro="">
      <xdr:nvCxnSpPr>
        <xdr:cNvPr id="420" name="直線コネクタ 419"/>
        <xdr:cNvCxnSpPr/>
      </xdr:nvCxnSpPr>
      <xdr:spPr>
        <a:xfrm flipV="1">
          <a:off x="8750300" y="13473519"/>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126543</xdr:rowOff>
    </xdr:from>
    <xdr:to>
      <xdr:col>50</xdr:col>
      <xdr:colOff>165100</xdr:colOff>
      <xdr:row>77</xdr:row>
      <xdr:rowOff>56693</xdr:rowOff>
    </xdr:to>
    <xdr:sp macro="" textlink="">
      <xdr:nvSpPr>
        <xdr:cNvPr id="421" name="フローチャート: 判断 420"/>
        <xdr:cNvSpPr/>
      </xdr:nvSpPr>
      <xdr:spPr>
        <a:xfrm>
          <a:off x="9588500" y="1315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73220</xdr:rowOff>
    </xdr:from>
    <xdr:ext cx="534377" cy="259045"/>
    <xdr:sp macro="" textlink="">
      <xdr:nvSpPr>
        <xdr:cNvPr id="422" name="テキスト ボックス 421"/>
        <xdr:cNvSpPr txBox="1"/>
      </xdr:nvSpPr>
      <xdr:spPr>
        <a:xfrm>
          <a:off x="9372111" y="1293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101752</xdr:rowOff>
    </xdr:from>
    <xdr:to>
      <xdr:col>45</xdr:col>
      <xdr:colOff>177800</xdr:colOff>
      <xdr:row>78</xdr:row>
      <xdr:rowOff>108192</xdr:rowOff>
    </xdr:to>
    <xdr:cxnSp macro="">
      <xdr:nvCxnSpPr>
        <xdr:cNvPr id="423" name="直線コネクタ 422"/>
        <xdr:cNvCxnSpPr/>
      </xdr:nvCxnSpPr>
      <xdr:spPr>
        <a:xfrm>
          <a:off x="7861300" y="13474852"/>
          <a:ext cx="889000" cy="6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92805</xdr:rowOff>
    </xdr:from>
    <xdr:to>
      <xdr:col>46</xdr:col>
      <xdr:colOff>38100</xdr:colOff>
      <xdr:row>77</xdr:row>
      <xdr:rowOff>22955</xdr:rowOff>
    </xdr:to>
    <xdr:sp macro="" textlink="">
      <xdr:nvSpPr>
        <xdr:cNvPr id="424" name="フローチャート: 判断 423"/>
        <xdr:cNvSpPr/>
      </xdr:nvSpPr>
      <xdr:spPr>
        <a:xfrm>
          <a:off x="8699500" y="1312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39482</xdr:rowOff>
    </xdr:from>
    <xdr:ext cx="534377" cy="259045"/>
    <xdr:sp macro="" textlink="">
      <xdr:nvSpPr>
        <xdr:cNvPr id="425" name="テキスト ボックス 424"/>
        <xdr:cNvSpPr txBox="1"/>
      </xdr:nvSpPr>
      <xdr:spPr>
        <a:xfrm>
          <a:off x="8483111" y="1289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62567</xdr:rowOff>
    </xdr:from>
    <xdr:to>
      <xdr:col>41</xdr:col>
      <xdr:colOff>50800</xdr:colOff>
      <xdr:row>78</xdr:row>
      <xdr:rowOff>101752</xdr:rowOff>
    </xdr:to>
    <xdr:cxnSp macro="">
      <xdr:nvCxnSpPr>
        <xdr:cNvPr id="426" name="直線コネクタ 425"/>
        <xdr:cNvCxnSpPr/>
      </xdr:nvCxnSpPr>
      <xdr:spPr>
        <a:xfrm>
          <a:off x="6972300" y="13435667"/>
          <a:ext cx="889000" cy="39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49543</xdr:rowOff>
    </xdr:from>
    <xdr:to>
      <xdr:col>41</xdr:col>
      <xdr:colOff>101600</xdr:colOff>
      <xdr:row>77</xdr:row>
      <xdr:rowOff>151143</xdr:rowOff>
    </xdr:to>
    <xdr:sp macro="" textlink="">
      <xdr:nvSpPr>
        <xdr:cNvPr id="427" name="フローチャート: 判断 426"/>
        <xdr:cNvSpPr/>
      </xdr:nvSpPr>
      <xdr:spPr>
        <a:xfrm>
          <a:off x="7810500" y="1325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167670</xdr:rowOff>
    </xdr:from>
    <xdr:ext cx="534377" cy="259045"/>
    <xdr:sp macro="" textlink="">
      <xdr:nvSpPr>
        <xdr:cNvPr id="428" name="テキスト ボックス 427"/>
        <xdr:cNvSpPr txBox="1"/>
      </xdr:nvSpPr>
      <xdr:spPr>
        <a:xfrm>
          <a:off x="7594111" y="1302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12357</xdr:rowOff>
    </xdr:from>
    <xdr:to>
      <xdr:col>36</xdr:col>
      <xdr:colOff>165100</xdr:colOff>
      <xdr:row>77</xdr:row>
      <xdr:rowOff>113957</xdr:rowOff>
    </xdr:to>
    <xdr:sp macro="" textlink="">
      <xdr:nvSpPr>
        <xdr:cNvPr id="429" name="フローチャート: 判断 428"/>
        <xdr:cNvSpPr/>
      </xdr:nvSpPr>
      <xdr:spPr>
        <a:xfrm>
          <a:off x="6921500" y="1321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130484</xdr:rowOff>
    </xdr:from>
    <xdr:ext cx="534377" cy="259045"/>
    <xdr:sp macro="" textlink="">
      <xdr:nvSpPr>
        <xdr:cNvPr id="430" name="テキスト ボックス 429"/>
        <xdr:cNvSpPr txBox="1"/>
      </xdr:nvSpPr>
      <xdr:spPr>
        <a:xfrm>
          <a:off x="6705111" y="1298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1" name="テキスト ボックス 43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2" name="テキスト ボックス 43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3" name="テキスト ボックス 43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4" name="テキスト ボックス 43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5" name="テキスト ボックス 43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145345</xdr:rowOff>
    </xdr:from>
    <xdr:to>
      <xdr:col>55</xdr:col>
      <xdr:colOff>50800</xdr:colOff>
      <xdr:row>78</xdr:row>
      <xdr:rowOff>75495</xdr:rowOff>
    </xdr:to>
    <xdr:sp macro="" textlink="">
      <xdr:nvSpPr>
        <xdr:cNvPr id="436" name="楕円 435"/>
        <xdr:cNvSpPr/>
      </xdr:nvSpPr>
      <xdr:spPr>
        <a:xfrm>
          <a:off x="10426700" y="1334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60272</xdr:rowOff>
    </xdr:from>
    <xdr:ext cx="534377" cy="259045"/>
    <xdr:sp macro="" textlink="">
      <xdr:nvSpPr>
        <xdr:cNvPr id="437" name="商工費該当値テキスト"/>
        <xdr:cNvSpPr txBox="1"/>
      </xdr:nvSpPr>
      <xdr:spPr>
        <a:xfrm>
          <a:off x="10528300" y="13261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49619</xdr:rowOff>
    </xdr:from>
    <xdr:to>
      <xdr:col>50</xdr:col>
      <xdr:colOff>165100</xdr:colOff>
      <xdr:row>78</xdr:row>
      <xdr:rowOff>151219</xdr:rowOff>
    </xdr:to>
    <xdr:sp macro="" textlink="">
      <xdr:nvSpPr>
        <xdr:cNvPr id="438" name="楕円 437"/>
        <xdr:cNvSpPr/>
      </xdr:nvSpPr>
      <xdr:spPr>
        <a:xfrm>
          <a:off x="9588500" y="1342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142346</xdr:rowOff>
    </xdr:from>
    <xdr:ext cx="469744" cy="259045"/>
    <xdr:sp macro="" textlink="">
      <xdr:nvSpPr>
        <xdr:cNvPr id="439" name="テキスト ボックス 438"/>
        <xdr:cNvSpPr txBox="1"/>
      </xdr:nvSpPr>
      <xdr:spPr>
        <a:xfrm>
          <a:off x="9404428" y="13515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57392</xdr:rowOff>
    </xdr:from>
    <xdr:to>
      <xdr:col>46</xdr:col>
      <xdr:colOff>38100</xdr:colOff>
      <xdr:row>78</xdr:row>
      <xdr:rowOff>158992</xdr:rowOff>
    </xdr:to>
    <xdr:sp macro="" textlink="">
      <xdr:nvSpPr>
        <xdr:cNvPr id="440" name="楕円 439"/>
        <xdr:cNvSpPr/>
      </xdr:nvSpPr>
      <xdr:spPr>
        <a:xfrm>
          <a:off x="8699500" y="1343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150119</xdr:rowOff>
    </xdr:from>
    <xdr:ext cx="469744" cy="259045"/>
    <xdr:sp macro="" textlink="">
      <xdr:nvSpPr>
        <xdr:cNvPr id="441" name="テキスト ボックス 440"/>
        <xdr:cNvSpPr txBox="1"/>
      </xdr:nvSpPr>
      <xdr:spPr>
        <a:xfrm>
          <a:off x="8515428" y="1352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50952</xdr:rowOff>
    </xdr:from>
    <xdr:to>
      <xdr:col>41</xdr:col>
      <xdr:colOff>101600</xdr:colOff>
      <xdr:row>78</xdr:row>
      <xdr:rowOff>152552</xdr:rowOff>
    </xdr:to>
    <xdr:sp macro="" textlink="">
      <xdr:nvSpPr>
        <xdr:cNvPr id="442" name="楕円 441"/>
        <xdr:cNvSpPr/>
      </xdr:nvSpPr>
      <xdr:spPr>
        <a:xfrm>
          <a:off x="7810500" y="1342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143679</xdr:rowOff>
    </xdr:from>
    <xdr:ext cx="469744" cy="259045"/>
    <xdr:sp macro="" textlink="">
      <xdr:nvSpPr>
        <xdr:cNvPr id="443" name="テキスト ボックス 442"/>
        <xdr:cNvSpPr txBox="1"/>
      </xdr:nvSpPr>
      <xdr:spPr>
        <a:xfrm>
          <a:off x="7626428" y="13516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11767</xdr:rowOff>
    </xdr:from>
    <xdr:to>
      <xdr:col>36</xdr:col>
      <xdr:colOff>165100</xdr:colOff>
      <xdr:row>78</xdr:row>
      <xdr:rowOff>113367</xdr:rowOff>
    </xdr:to>
    <xdr:sp macro="" textlink="">
      <xdr:nvSpPr>
        <xdr:cNvPr id="444" name="楕円 443"/>
        <xdr:cNvSpPr/>
      </xdr:nvSpPr>
      <xdr:spPr>
        <a:xfrm>
          <a:off x="6921500" y="1338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104494</xdr:rowOff>
    </xdr:from>
    <xdr:ext cx="469744" cy="259045"/>
    <xdr:sp macro="" textlink="">
      <xdr:nvSpPr>
        <xdr:cNvPr id="445" name="テキスト ボックス 444"/>
        <xdr:cNvSpPr txBox="1"/>
      </xdr:nvSpPr>
      <xdr:spPr>
        <a:xfrm>
          <a:off x="6737428" y="13477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6" name="正方形/長方形 44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7" name="正方形/長方形 44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8" name="正方形/長方形 44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9" name="正方形/長方形 44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50" name="正方形/長方形 44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1" name="正方形/長方形 45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2" name="正方形/長方形 45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3" name="正方形/長方形 45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4" name="テキスト ボックス 45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5" name="直線コネクタ 45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6" name="直線コネクタ 45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7" name="テキスト ボックス 45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8" name="直線コネクタ 45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9" name="テキスト ボックス 458"/>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60" name="直線コネクタ 45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61" name="テキスト ボックス 460"/>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62" name="直線コネクタ 46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63" name="テキスト ボックス 462"/>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4" name="直線コネクタ 46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65" name="テキスト ボックス 464"/>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6" name="直線コネクタ 46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67" name="テキスト ボックス 466"/>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126879</xdr:rowOff>
    </xdr:from>
    <xdr:to>
      <xdr:col>54</xdr:col>
      <xdr:colOff>189865</xdr:colOff>
      <xdr:row>99</xdr:row>
      <xdr:rowOff>22813</xdr:rowOff>
    </xdr:to>
    <xdr:cxnSp macro="">
      <xdr:nvCxnSpPr>
        <xdr:cNvPr id="469" name="直線コネクタ 468"/>
        <xdr:cNvCxnSpPr/>
      </xdr:nvCxnSpPr>
      <xdr:spPr>
        <a:xfrm flipV="1">
          <a:off x="10475595" y="15728829"/>
          <a:ext cx="1270" cy="1267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29822</xdr:rowOff>
    </xdr:from>
    <xdr:ext cx="534377" cy="259045"/>
    <xdr:sp macro="" textlink="">
      <xdr:nvSpPr>
        <xdr:cNvPr id="470" name="土木費最小値テキスト"/>
        <xdr:cNvSpPr txBox="1"/>
      </xdr:nvSpPr>
      <xdr:spPr>
        <a:xfrm>
          <a:off x="10528300" y="1700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22813</xdr:rowOff>
    </xdr:from>
    <xdr:to>
      <xdr:col>55</xdr:col>
      <xdr:colOff>88900</xdr:colOff>
      <xdr:row>99</xdr:row>
      <xdr:rowOff>22813</xdr:rowOff>
    </xdr:to>
    <xdr:cxnSp macro="">
      <xdr:nvCxnSpPr>
        <xdr:cNvPr id="471" name="直線コネクタ 470"/>
        <xdr:cNvCxnSpPr/>
      </xdr:nvCxnSpPr>
      <xdr:spPr>
        <a:xfrm>
          <a:off x="10388600" y="16996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73556</xdr:rowOff>
    </xdr:from>
    <xdr:ext cx="690189" cy="259045"/>
    <xdr:sp macro="" textlink="">
      <xdr:nvSpPr>
        <xdr:cNvPr id="472" name="土木費最大値テキスト"/>
        <xdr:cNvSpPr txBox="1"/>
      </xdr:nvSpPr>
      <xdr:spPr>
        <a:xfrm>
          <a:off x="10528300" y="155040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1,691,826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126879</xdr:rowOff>
    </xdr:from>
    <xdr:to>
      <xdr:col>55</xdr:col>
      <xdr:colOff>88900</xdr:colOff>
      <xdr:row>91</xdr:row>
      <xdr:rowOff>126879</xdr:rowOff>
    </xdr:to>
    <xdr:cxnSp macro="">
      <xdr:nvCxnSpPr>
        <xdr:cNvPr id="473" name="直線コネクタ 472"/>
        <xdr:cNvCxnSpPr/>
      </xdr:nvCxnSpPr>
      <xdr:spPr>
        <a:xfrm>
          <a:off x="10388600" y="15728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9499</xdr:rowOff>
    </xdr:from>
    <xdr:to>
      <xdr:col>55</xdr:col>
      <xdr:colOff>0</xdr:colOff>
      <xdr:row>99</xdr:row>
      <xdr:rowOff>11621</xdr:rowOff>
    </xdr:to>
    <xdr:cxnSp macro="">
      <xdr:nvCxnSpPr>
        <xdr:cNvPr id="474" name="直線コネクタ 473"/>
        <xdr:cNvCxnSpPr/>
      </xdr:nvCxnSpPr>
      <xdr:spPr>
        <a:xfrm flipV="1">
          <a:off x="9639300" y="16983049"/>
          <a:ext cx="838200" cy="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118721</xdr:rowOff>
    </xdr:from>
    <xdr:ext cx="534377" cy="259045"/>
    <xdr:sp macro="" textlink="">
      <xdr:nvSpPr>
        <xdr:cNvPr id="475" name="土木費平均値テキスト"/>
        <xdr:cNvSpPr txBox="1"/>
      </xdr:nvSpPr>
      <xdr:spPr>
        <a:xfrm>
          <a:off x="10528300" y="16749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95844</xdr:rowOff>
    </xdr:from>
    <xdr:to>
      <xdr:col>55</xdr:col>
      <xdr:colOff>50800</xdr:colOff>
      <xdr:row>99</xdr:row>
      <xdr:rowOff>25994</xdr:rowOff>
    </xdr:to>
    <xdr:sp macro="" textlink="">
      <xdr:nvSpPr>
        <xdr:cNvPr id="476" name="フローチャート: 判断 475"/>
        <xdr:cNvSpPr/>
      </xdr:nvSpPr>
      <xdr:spPr>
        <a:xfrm>
          <a:off x="10426700" y="1689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11621</xdr:rowOff>
    </xdr:from>
    <xdr:to>
      <xdr:col>50</xdr:col>
      <xdr:colOff>114300</xdr:colOff>
      <xdr:row>99</xdr:row>
      <xdr:rowOff>16528</xdr:rowOff>
    </xdr:to>
    <xdr:cxnSp macro="">
      <xdr:nvCxnSpPr>
        <xdr:cNvPr id="477" name="直線コネクタ 476"/>
        <xdr:cNvCxnSpPr/>
      </xdr:nvCxnSpPr>
      <xdr:spPr>
        <a:xfrm flipV="1">
          <a:off x="8750300" y="16985171"/>
          <a:ext cx="889000" cy="4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102733</xdr:rowOff>
    </xdr:from>
    <xdr:to>
      <xdr:col>50</xdr:col>
      <xdr:colOff>165100</xdr:colOff>
      <xdr:row>99</xdr:row>
      <xdr:rowOff>32883</xdr:rowOff>
    </xdr:to>
    <xdr:sp macro="" textlink="">
      <xdr:nvSpPr>
        <xdr:cNvPr id="478" name="フローチャート: 判断 477"/>
        <xdr:cNvSpPr/>
      </xdr:nvSpPr>
      <xdr:spPr>
        <a:xfrm>
          <a:off x="9588500" y="169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49410</xdr:rowOff>
    </xdr:from>
    <xdr:ext cx="534377" cy="259045"/>
    <xdr:sp macro="" textlink="">
      <xdr:nvSpPr>
        <xdr:cNvPr id="479" name="テキスト ボックス 478"/>
        <xdr:cNvSpPr txBox="1"/>
      </xdr:nvSpPr>
      <xdr:spPr>
        <a:xfrm>
          <a:off x="9372111" y="1668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15134</xdr:rowOff>
    </xdr:from>
    <xdr:to>
      <xdr:col>45</xdr:col>
      <xdr:colOff>177800</xdr:colOff>
      <xdr:row>99</xdr:row>
      <xdr:rowOff>16528</xdr:rowOff>
    </xdr:to>
    <xdr:cxnSp macro="">
      <xdr:nvCxnSpPr>
        <xdr:cNvPr id="480" name="直線コネクタ 479"/>
        <xdr:cNvCxnSpPr/>
      </xdr:nvCxnSpPr>
      <xdr:spPr>
        <a:xfrm>
          <a:off x="7861300" y="16988684"/>
          <a:ext cx="889000" cy="1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125454</xdr:rowOff>
    </xdr:from>
    <xdr:to>
      <xdr:col>46</xdr:col>
      <xdr:colOff>38100</xdr:colOff>
      <xdr:row>99</xdr:row>
      <xdr:rowOff>55604</xdr:rowOff>
    </xdr:to>
    <xdr:sp macro="" textlink="">
      <xdr:nvSpPr>
        <xdr:cNvPr id="481" name="フローチャート: 判断 480"/>
        <xdr:cNvSpPr/>
      </xdr:nvSpPr>
      <xdr:spPr>
        <a:xfrm>
          <a:off x="8699500" y="1692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72131</xdr:rowOff>
    </xdr:from>
    <xdr:ext cx="534377" cy="259045"/>
    <xdr:sp macro="" textlink="">
      <xdr:nvSpPr>
        <xdr:cNvPr id="482" name="テキスト ボックス 481"/>
        <xdr:cNvSpPr txBox="1"/>
      </xdr:nvSpPr>
      <xdr:spPr>
        <a:xfrm>
          <a:off x="8483111" y="1670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15134</xdr:rowOff>
    </xdr:from>
    <xdr:to>
      <xdr:col>41</xdr:col>
      <xdr:colOff>50800</xdr:colOff>
      <xdr:row>99</xdr:row>
      <xdr:rowOff>16165</xdr:rowOff>
    </xdr:to>
    <xdr:cxnSp macro="">
      <xdr:nvCxnSpPr>
        <xdr:cNvPr id="483" name="直線コネクタ 482"/>
        <xdr:cNvCxnSpPr/>
      </xdr:nvCxnSpPr>
      <xdr:spPr>
        <a:xfrm flipV="1">
          <a:off x="6972300" y="16988684"/>
          <a:ext cx="889000" cy="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122899</xdr:rowOff>
    </xdr:from>
    <xdr:to>
      <xdr:col>41</xdr:col>
      <xdr:colOff>101600</xdr:colOff>
      <xdr:row>99</xdr:row>
      <xdr:rowOff>53049</xdr:rowOff>
    </xdr:to>
    <xdr:sp macro="" textlink="">
      <xdr:nvSpPr>
        <xdr:cNvPr id="484" name="フローチャート: 判断 483"/>
        <xdr:cNvSpPr/>
      </xdr:nvSpPr>
      <xdr:spPr>
        <a:xfrm>
          <a:off x="7810500" y="1692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69576</xdr:rowOff>
    </xdr:from>
    <xdr:ext cx="534377" cy="259045"/>
    <xdr:sp macro="" textlink="">
      <xdr:nvSpPr>
        <xdr:cNvPr id="485" name="テキスト ボックス 484"/>
        <xdr:cNvSpPr txBox="1"/>
      </xdr:nvSpPr>
      <xdr:spPr>
        <a:xfrm>
          <a:off x="7594111" y="1670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125566</xdr:rowOff>
    </xdr:from>
    <xdr:to>
      <xdr:col>36</xdr:col>
      <xdr:colOff>165100</xdr:colOff>
      <xdr:row>99</xdr:row>
      <xdr:rowOff>55716</xdr:rowOff>
    </xdr:to>
    <xdr:sp macro="" textlink="">
      <xdr:nvSpPr>
        <xdr:cNvPr id="486" name="フローチャート: 判断 485"/>
        <xdr:cNvSpPr/>
      </xdr:nvSpPr>
      <xdr:spPr>
        <a:xfrm>
          <a:off x="6921500" y="1692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72243</xdr:rowOff>
    </xdr:from>
    <xdr:ext cx="534377" cy="259045"/>
    <xdr:sp macro="" textlink="">
      <xdr:nvSpPr>
        <xdr:cNvPr id="487" name="テキスト ボックス 486"/>
        <xdr:cNvSpPr txBox="1"/>
      </xdr:nvSpPr>
      <xdr:spPr>
        <a:xfrm>
          <a:off x="6705111" y="1670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8" name="テキスト ボックス 48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9" name="テキスト ボックス 48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90" name="テキスト ボックス 48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1" name="テキスト ボックス 49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2" name="テキスト ボックス 49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130149</xdr:rowOff>
    </xdr:from>
    <xdr:to>
      <xdr:col>55</xdr:col>
      <xdr:colOff>50800</xdr:colOff>
      <xdr:row>99</xdr:row>
      <xdr:rowOff>60299</xdr:rowOff>
    </xdr:to>
    <xdr:sp macro="" textlink="">
      <xdr:nvSpPr>
        <xdr:cNvPr id="493" name="楕円 492"/>
        <xdr:cNvSpPr/>
      </xdr:nvSpPr>
      <xdr:spPr>
        <a:xfrm>
          <a:off x="10426700" y="16932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74271</xdr:rowOff>
    </xdr:from>
    <xdr:ext cx="534377" cy="259045"/>
    <xdr:sp macro="" textlink="">
      <xdr:nvSpPr>
        <xdr:cNvPr id="494" name="土木費該当値テキスト"/>
        <xdr:cNvSpPr txBox="1"/>
      </xdr:nvSpPr>
      <xdr:spPr>
        <a:xfrm>
          <a:off x="10528300" y="16876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132271</xdr:rowOff>
    </xdr:from>
    <xdr:to>
      <xdr:col>50</xdr:col>
      <xdr:colOff>165100</xdr:colOff>
      <xdr:row>99</xdr:row>
      <xdr:rowOff>62421</xdr:rowOff>
    </xdr:to>
    <xdr:sp macro="" textlink="">
      <xdr:nvSpPr>
        <xdr:cNvPr id="495" name="楕円 494"/>
        <xdr:cNvSpPr/>
      </xdr:nvSpPr>
      <xdr:spPr>
        <a:xfrm>
          <a:off x="9588500" y="1693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53548</xdr:rowOff>
    </xdr:from>
    <xdr:ext cx="534377" cy="259045"/>
    <xdr:sp macro="" textlink="">
      <xdr:nvSpPr>
        <xdr:cNvPr id="496" name="テキスト ボックス 495"/>
        <xdr:cNvSpPr txBox="1"/>
      </xdr:nvSpPr>
      <xdr:spPr>
        <a:xfrm>
          <a:off x="9372111" y="1702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137178</xdr:rowOff>
    </xdr:from>
    <xdr:to>
      <xdr:col>46</xdr:col>
      <xdr:colOff>38100</xdr:colOff>
      <xdr:row>99</xdr:row>
      <xdr:rowOff>67328</xdr:rowOff>
    </xdr:to>
    <xdr:sp macro="" textlink="">
      <xdr:nvSpPr>
        <xdr:cNvPr id="497" name="楕円 496"/>
        <xdr:cNvSpPr/>
      </xdr:nvSpPr>
      <xdr:spPr>
        <a:xfrm>
          <a:off x="8699500" y="1693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58455</xdr:rowOff>
    </xdr:from>
    <xdr:ext cx="534377" cy="259045"/>
    <xdr:sp macro="" textlink="">
      <xdr:nvSpPr>
        <xdr:cNvPr id="498" name="テキスト ボックス 497"/>
        <xdr:cNvSpPr txBox="1"/>
      </xdr:nvSpPr>
      <xdr:spPr>
        <a:xfrm>
          <a:off x="8483111" y="17032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135784</xdr:rowOff>
    </xdr:from>
    <xdr:to>
      <xdr:col>41</xdr:col>
      <xdr:colOff>101600</xdr:colOff>
      <xdr:row>99</xdr:row>
      <xdr:rowOff>65934</xdr:rowOff>
    </xdr:to>
    <xdr:sp macro="" textlink="">
      <xdr:nvSpPr>
        <xdr:cNvPr id="499" name="楕円 498"/>
        <xdr:cNvSpPr/>
      </xdr:nvSpPr>
      <xdr:spPr>
        <a:xfrm>
          <a:off x="7810500" y="169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57061</xdr:rowOff>
    </xdr:from>
    <xdr:ext cx="534377" cy="259045"/>
    <xdr:sp macro="" textlink="">
      <xdr:nvSpPr>
        <xdr:cNvPr id="500" name="テキスト ボックス 499"/>
        <xdr:cNvSpPr txBox="1"/>
      </xdr:nvSpPr>
      <xdr:spPr>
        <a:xfrm>
          <a:off x="7594111" y="1703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136815</xdr:rowOff>
    </xdr:from>
    <xdr:to>
      <xdr:col>36</xdr:col>
      <xdr:colOff>165100</xdr:colOff>
      <xdr:row>99</xdr:row>
      <xdr:rowOff>66965</xdr:rowOff>
    </xdr:to>
    <xdr:sp macro="" textlink="">
      <xdr:nvSpPr>
        <xdr:cNvPr id="501" name="楕円 500"/>
        <xdr:cNvSpPr/>
      </xdr:nvSpPr>
      <xdr:spPr>
        <a:xfrm>
          <a:off x="6921500" y="1693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58092</xdr:rowOff>
    </xdr:from>
    <xdr:ext cx="534377" cy="259045"/>
    <xdr:sp macro="" textlink="">
      <xdr:nvSpPr>
        <xdr:cNvPr id="502" name="テキスト ボックス 501"/>
        <xdr:cNvSpPr txBox="1"/>
      </xdr:nvSpPr>
      <xdr:spPr>
        <a:xfrm>
          <a:off x="6705111" y="1703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3" name="正方形/長方形 50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4" name="正方形/長方形 50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5" name="正方形/長方形 50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6" name="正方形/長方形 50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7" name="正方形/長方形 50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8" name="正方形/長方形 50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9" name="正方形/長方形 50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10" name="正方形/長方形 50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1" name="テキスト ボックス 51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2" name="直線コネクタ 51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3" name="直線コネクタ 51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4" name="テキスト ボックス 51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5" name="直線コネクタ 51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6" name="テキスト ボックス 51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7" name="直線コネクタ 51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8" name="テキスト ボックス 51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9" name="直線コネクタ 51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20" name="テキスト ボックス 51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1" name="直線コネクタ 52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2" name="テキスト ボックス 52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4" name="テキスト ボックス 52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8712</xdr:rowOff>
    </xdr:from>
    <xdr:to>
      <xdr:col>85</xdr:col>
      <xdr:colOff>126364</xdr:colOff>
      <xdr:row>37</xdr:row>
      <xdr:rowOff>114211</xdr:rowOff>
    </xdr:to>
    <xdr:cxnSp macro="">
      <xdr:nvCxnSpPr>
        <xdr:cNvPr id="526" name="直線コネクタ 525"/>
        <xdr:cNvCxnSpPr/>
      </xdr:nvCxnSpPr>
      <xdr:spPr>
        <a:xfrm flipV="1">
          <a:off x="16317595" y="5152212"/>
          <a:ext cx="1269" cy="1305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118038</xdr:rowOff>
    </xdr:from>
    <xdr:ext cx="534377" cy="259045"/>
    <xdr:sp macro="" textlink="">
      <xdr:nvSpPr>
        <xdr:cNvPr id="527" name="消防費最小値テキスト"/>
        <xdr:cNvSpPr txBox="1"/>
      </xdr:nvSpPr>
      <xdr:spPr>
        <a:xfrm>
          <a:off x="16370300" y="646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114211</xdr:rowOff>
    </xdr:from>
    <xdr:to>
      <xdr:col>86</xdr:col>
      <xdr:colOff>25400</xdr:colOff>
      <xdr:row>37</xdr:row>
      <xdr:rowOff>114211</xdr:rowOff>
    </xdr:to>
    <xdr:cxnSp macro="">
      <xdr:nvCxnSpPr>
        <xdr:cNvPr id="528" name="直線コネクタ 527"/>
        <xdr:cNvCxnSpPr/>
      </xdr:nvCxnSpPr>
      <xdr:spPr>
        <a:xfrm>
          <a:off x="16230600" y="645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126839</xdr:rowOff>
    </xdr:from>
    <xdr:ext cx="534377" cy="259045"/>
    <xdr:sp macro="" textlink="">
      <xdr:nvSpPr>
        <xdr:cNvPr id="529" name="消防費最大値テキスト"/>
        <xdr:cNvSpPr txBox="1"/>
      </xdr:nvSpPr>
      <xdr:spPr>
        <a:xfrm>
          <a:off x="16370300" y="492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82,876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8712</xdr:rowOff>
    </xdr:from>
    <xdr:to>
      <xdr:col>86</xdr:col>
      <xdr:colOff>25400</xdr:colOff>
      <xdr:row>30</xdr:row>
      <xdr:rowOff>8712</xdr:rowOff>
    </xdr:to>
    <xdr:cxnSp macro="">
      <xdr:nvCxnSpPr>
        <xdr:cNvPr id="530" name="直線コネクタ 529"/>
        <xdr:cNvCxnSpPr/>
      </xdr:nvCxnSpPr>
      <xdr:spPr>
        <a:xfrm>
          <a:off x="16230600" y="515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26086</xdr:rowOff>
    </xdr:from>
    <xdr:to>
      <xdr:col>85</xdr:col>
      <xdr:colOff>127000</xdr:colOff>
      <xdr:row>36</xdr:row>
      <xdr:rowOff>49156</xdr:rowOff>
    </xdr:to>
    <xdr:cxnSp macro="">
      <xdr:nvCxnSpPr>
        <xdr:cNvPr id="531" name="直線コネクタ 530"/>
        <xdr:cNvCxnSpPr/>
      </xdr:nvCxnSpPr>
      <xdr:spPr>
        <a:xfrm flipV="1">
          <a:off x="15481300" y="6198286"/>
          <a:ext cx="838200" cy="23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163060</xdr:rowOff>
    </xdr:from>
    <xdr:ext cx="534377" cy="259045"/>
    <xdr:sp macro="" textlink="">
      <xdr:nvSpPr>
        <xdr:cNvPr id="532" name="消防費平均値テキスト"/>
        <xdr:cNvSpPr txBox="1"/>
      </xdr:nvSpPr>
      <xdr:spPr>
        <a:xfrm>
          <a:off x="16370300" y="5992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140183</xdr:rowOff>
    </xdr:from>
    <xdr:to>
      <xdr:col>85</xdr:col>
      <xdr:colOff>177800</xdr:colOff>
      <xdr:row>36</xdr:row>
      <xdr:rowOff>70333</xdr:rowOff>
    </xdr:to>
    <xdr:sp macro="" textlink="">
      <xdr:nvSpPr>
        <xdr:cNvPr id="533" name="フローチャート: 判断 532"/>
        <xdr:cNvSpPr/>
      </xdr:nvSpPr>
      <xdr:spPr>
        <a:xfrm>
          <a:off x="16268700" y="614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1359</xdr:rowOff>
    </xdr:from>
    <xdr:to>
      <xdr:col>81</xdr:col>
      <xdr:colOff>50800</xdr:colOff>
      <xdr:row>36</xdr:row>
      <xdr:rowOff>49156</xdr:rowOff>
    </xdr:to>
    <xdr:cxnSp macro="">
      <xdr:nvCxnSpPr>
        <xdr:cNvPr id="534" name="直線コネクタ 533"/>
        <xdr:cNvCxnSpPr/>
      </xdr:nvCxnSpPr>
      <xdr:spPr>
        <a:xfrm>
          <a:off x="14592300" y="6173559"/>
          <a:ext cx="889000" cy="47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4318</xdr:rowOff>
    </xdr:from>
    <xdr:to>
      <xdr:col>81</xdr:col>
      <xdr:colOff>101600</xdr:colOff>
      <xdr:row>36</xdr:row>
      <xdr:rowOff>105918</xdr:rowOff>
    </xdr:to>
    <xdr:sp macro="" textlink="">
      <xdr:nvSpPr>
        <xdr:cNvPr id="535" name="フローチャート: 判断 534"/>
        <xdr:cNvSpPr/>
      </xdr:nvSpPr>
      <xdr:spPr>
        <a:xfrm>
          <a:off x="15430500" y="617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97045</xdr:rowOff>
    </xdr:from>
    <xdr:ext cx="534377" cy="259045"/>
    <xdr:sp macro="" textlink="">
      <xdr:nvSpPr>
        <xdr:cNvPr id="536" name="テキスト ボックス 535"/>
        <xdr:cNvSpPr txBox="1"/>
      </xdr:nvSpPr>
      <xdr:spPr>
        <a:xfrm>
          <a:off x="15214111" y="6269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168084</xdr:rowOff>
    </xdr:from>
    <xdr:to>
      <xdr:col>76</xdr:col>
      <xdr:colOff>114300</xdr:colOff>
      <xdr:row>36</xdr:row>
      <xdr:rowOff>1359</xdr:rowOff>
    </xdr:to>
    <xdr:cxnSp macro="">
      <xdr:nvCxnSpPr>
        <xdr:cNvPr id="537" name="直線コネクタ 536"/>
        <xdr:cNvCxnSpPr/>
      </xdr:nvCxnSpPr>
      <xdr:spPr>
        <a:xfrm>
          <a:off x="13703300" y="6168834"/>
          <a:ext cx="889000" cy="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42913</xdr:rowOff>
    </xdr:from>
    <xdr:to>
      <xdr:col>76</xdr:col>
      <xdr:colOff>165100</xdr:colOff>
      <xdr:row>36</xdr:row>
      <xdr:rowOff>144513</xdr:rowOff>
    </xdr:to>
    <xdr:sp macro="" textlink="">
      <xdr:nvSpPr>
        <xdr:cNvPr id="538" name="フローチャート: 判断 537"/>
        <xdr:cNvSpPr/>
      </xdr:nvSpPr>
      <xdr:spPr>
        <a:xfrm>
          <a:off x="14541500" y="621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135640</xdr:rowOff>
    </xdr:from>
    <xdr:ext cx="534377" cy="259045"/>
    <xdr:sp macro="" textlink="">
      <xdr:nvSpPr>
        <xdr:cNvPr id="539" name="テキスト ボックス 538"/>
        <xdr:cNvSpPr txBox="1"/>
      </xdr:nvSpPr>
      <xdr:spPr>
        <a:xfrm>
          <a:off x="14325111" y="630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143491</xdr:rowOff>
    </xdr:from>
    <xdr:to>
      <xdr:col>71</xdr:col>
      <xdr:colOff>177800</xdr:colOff>
      <xdr:row>35</xdr:row>
      <xdr:rowOff>168084</xdr:rowOff>
    </xdr:to>
    <xdr:cxnSp macro="">
      <xdr:nvCxnSpPr>
        <xdr:cNvPr id="540" name="直線コネクタ 539"/>
        <xdr:cNvCxnSpPr/>
      </xdr:nvCxnSpPr>
      <xdr:spPr>
        <a:xfrm>
          <a:off x="12814300" y="6144241"/>
          <a:ext cx="889000" cy="2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70479</xdr:rowOff>
    </xdr:from>
    <xdr:to>
      <xdr:col>72</xdr:col>
      <xdr:colOff>38100</xdr:colOff>
      <xdr:row>37</xdr:row>
      <xdr:rowOff>629</xdr:rowOff>
    </xdr:to>
    <xdr:sp macro="" textlink="">
      <xdr:nvSpPr>
        <xdr:cNvPr id="541" name="フローチャート: 判断 540"/>
        <xdr:cNvSpPr/>
      </xdr:nvSpPr>
      <xdr:spPr>
        <a:xfrm>
          <a:off x="13652500" y="624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163206</xdr:rowOff>
    </xdr:from>
    <xdr:ext cx="534377" cy="259045"/>
    <xdr:sp macro="" textlink="">
      <xdr:nvSpPr>
        <xdr:cNvPr id="542" name="テキスト ボックス 541"/>
        <xdr:cNvSpPr txBox="1"/>
      </xdr:nvSpPr>
      <xdr:spPr>
        <a:xfrm>
          <a:off x="13436111" y="633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8166</xdr:rowOff>
    </xdr:from>
    <xdr:to>
      <xdr:col>67</xdr:col>
      <xdr:colOff>101600</xdr:colOff>
      <xdr:row>36</xdr:row>
      <xdr:rowOff>109766</xdr:rowOff>
    </xdr:to>
    <xdr:sp macro="" textlink="">
      <xdr:nvSpPr>
        <xdr:cNvPr id="543" name="フローチャート: 判断 542"/>
        <xdr:cNvSpPr/>
      </xdr:nvSpPr>
      <xdr:spPr>
        <a:xfrm>
          <a:off x="12763500" y="6180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100893</xdr:rowOff>
    </xdr:from>
    <xdr:ext cx="534377" cy="259045"/>
    <xdr:sp macro="" textlink="">
      <xdr:nvSpPr>
        <xdr:cNvPr id="544" name="テキスト ボックス 543"/>
        <xdr:cNvSpPr txBox="1"/>
      </xdr:nvSpPr>
      <xdr:spPr>
        <a:xfrm>
          <a:off x="12547111" y="6273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146736</xdr:rowOff>
    </xdr:from>
    <xdr:to>
      <xdr:col>85</xdr:col>
      <xdr:colOff>177800</xdr:colOff>
      <xdr:row>36</xdr:row>
      <xdr:rowOff>76886</xdr:rowOff>
    </xdr:to>
    <xdr:sp macro="" textlink="">
      <xdr:nvSpPr>
        <xdr:cNvPr id="550" name="楕円 549"/>
        <xdr:cNvSpPr/>
      </xdr:nvSpPr>
      <xdr:spPr>
        <a:xfrm>
          <a:off x="16268700" y="614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125163</xdr:rowOff>
    </xdr:from>
    <xdr:ext cx="534377" cy="259045"/>
    <xdr:sp macro="" textlink="">
      <xdr:nvSpPr>
        <xdr:cNvPr id="551" name="消防費該当値テキスト"/>
        <xdr:cNvSpPr txBox="1"/>
      </xdr:nvSpPr>
      <xdr:spPr>
        <a:xfrm>
          <a:off x="16370300" y="6125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169806</xdr:rowOff>
    </xdr:from>
    <xdr:to>
      <xdr:col>81</xdr:col>
      <xdr:colOff>101600</xdr:colOff>
      <xdr:row>36</xdr:row>
      <xdr:rowOff>99956</xdr:rowOff>
    </xdr:to>
    <xdr:sp macro="" textlink="">
      <xdr:nvSpPr>
        <xdr:cNvPr id="552" name="楕円 551"/>
        <xdr:cNvSpPr/>
      </xdr:nvSpPr>
      <xdr:spPr>
        <a:xfrm>
          <a:off x="15430500" y="617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116483</xdr:rowOff>
    </xdr:from>
    <xdr:ext cx="534377" cy="259045"/>
    <xdr:sp macro="" textlink="">
      <xdr:nvSpPr>
        <xdr:cNvPr id="553" name="テキスト ボックス 552"/>
        <xdr:cNvSpPr txBox="1"/>
      </xdr:nvSpPr>
      <xdr:spPr>
        <a:xfrm>
          <a:off x="15214111" y="594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122009</xdr:rowOff>
    </xdr:from>
    <xdr:to>
      <xdr:col>76</xdr:col>
      <xdr:colOff>165100</xdr:colOff>
      <xdr:row>36</xdr:row>
      <xdr:rowOff>52159</xdr:rowOff>
    </xdr:to>
    <xdr:sp macro="" textlink="">
      <xdr:nvSpPr>
        <xdr:cNvPr id="554" name="楕円 553"/>
        <xdr:cNvSpPr/>
      </xdr:nvSpPr>
      <xdr:spPr>
        <a:xfrm>
          <a:off x="14541500" y="6122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68686</xdr:rowOff>
    </xdr:from>
    <xdr:ext cx="534377" cy="259045"/>
    <xdr:sp macro="" textlink="">
      <xdr:nvSpPr>
        <xdr:cNvPr id="555" name="テキスト ボックス 554"/>
        <xdr:cNvSpPr txBox="1"/>
      </xdr:nvSpPr>
      <xdr:spPr>
        <a:xfrm>
          <a:off x="14325111" y="589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117284</xdr:rowOff>
    </xdr:from>
    <xdr:to>
      <xdr:col>72</xdr:col>
      <xdr:colOff>38100</xdr:colOff>
      <xdr:row>36</xdr:row>
      <xdr:rowOff>47434</xdr:rowOff>
    </xdr:to>
    <xdr:sp macro="" textlink="">
      <xdr:nvSpPr>
        <xdr:cNvPr id="556" name="楕円 555"/>
        <xdr:cNvSpPr/>
      </xdr:nvSpPr>
      <xdr:spPr>
        <a:xfrm>
          <a:off x="13652500" y="611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63961</xdr:rowOff>
    </xdr:from>
    <xdr:ext cx="534377" cy="259045"/>
    <xdr:sp macro="" textlink="">
      <xdr:nvSpPr>
        <xdr:cNvPr id="557" name="テキスト ボックス 556"/>
        <xdr:cNvSpPr txBox="1"/>
      </xdr:nvSpPr>
      <xdr:spPr>
        <a:xfrm>
          <a:off x="13436111" y="5893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92691</xdr:rowOff>
    </xdr:from>
    <xdr:to>
      <xdr:col>67</xdr:col>
      <xdr:colOff>101600</xdr:colOff>
      <xdr:row>36</xdr:row>
      <xdr:rowOff>22841</xdr:rowOff>
    </xdr:to>
    <xdr:sp macro="" textlink="">
      <xdr:nvSpPr>
        <xdr:cNvPr id="558" name="楕円 557"/>
        <xdr:cNvSpPr/>
      </xdr:nvSpPr>
      <xdr:spPr>
        <a:xfrm>
          <a:off x="12763500" y="609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39368</xdr:rowOff>
    </xdr:from>
    <xdr:ext cx="534377" cy="259045"/>
    <xdr:sp macro="" textlink="">
      <xdr:nvSpPr>
        <xdr:cNvPr id="559" name="テキスト ボックス 558"/>
        <xdr:cNvSpPr txBox="1"/>
      </xdr:nvSpPr>
      <xdr:spPr>
        <a:xfrm>
          <a:off x="12547111" y="5868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0" name="テキスト ボックス 56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71" name="直線コネクタ 57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72" name="テキスト ボックス 57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3" name="直線コネクタ 57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4" name="テキスト ボックス 57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5" name="直線コネクタ 57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6" name="テキスト ボックス 57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7" name="直線コネクタ 57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8" name="テキスト ボックス 577"/>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9" name="直線コネクタ 57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80" name="テキスト ボックス 57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81" name="直線コネクタ 58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82" name="テキスト ボックス 58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4" name="テキスト ボックス 58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116655</xdr:rowOff>
    </xdr:from>
    <xdr:to>
      <xdr:col>85</xdr:col>
      <xdr:colOff>126364</xdr:colOff>
      <xdr:row>58</xdr:row>
      <xdr:rowOff>72589</xdr:rowOff>
    </xdr:to>
    <xdr:cxnSp macro="">
      <xdr:nvCxnSpPr>
        <xdr:cNvPr id="586" name="直線コネクタ 585"/>
        <xdr:cNvCxnSpPr/>
      </xdr:nvCxnSpPr>
      <xdr:spPr>
        <a:xfrm flipV="1">
          <a:off x="16317595" y="8689155"/>
          <a:ext cx="1269" cy="1327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76416</xdr:rowOff>
    </xdr:from>
    <xdr:ext cx="534377" cy="259045"/>
    <xdr:sp macro="" textlink="">
      <xdr:nvSpPr>
        <xdr:cNvPr id="587" name="教育費最小値テキスト"/>
        <xdr:cNvSpPr txBox="1"/>
      </xdr:nvSpPr>
      <xdr:spPr>
        <a:xfrm>
          <a:off x="16370300" y="10020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72589</xdr:rowOff>
    </xdr:from>
    <xdr:to>
      <xdr:col>86</xdr:col>
      <xdr:colOff>25400</xdr:colOff>
      <xdr:row>58</xdr:row>
      <xdr:rowOff>72589</xdr:rowOff>
    </xdr:to>
    <xdr:cxnSp macro="">
      <xdr:nvCxnSpPr>
        <xdr:cNvPr id="588" name="直線コネクタ 587"/>
        <xdr:cNvCxnSpPr/>
      </xdr:nvCxnSpPr>
      <xdr:spPr>
        <a:xfrm>
          <a:off x="16230600" y="10016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63332</xdr:rowOff>
    </xdr:from>
    <xdr:ext cx="599010" cy="259045"/>
    <xdr:sp macro="" textlink="">
      <xdr:nvSpPr>
        <xdr:cNvPr id="589" name="教育費最大値テキスト"/>
        <xdr:cNvSpPr txBox="1"/>
      </xdr:nvSpPr>
      <xdr:spPr>
        <a:xfrm>
          <a:off x="16370300" y="8464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170,117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116655</xdr:rowOff>
    </xdr:from>
    <xdr:to>
      <xdr:col>86</xdr:col>
      <xdr:colOff>25400</xdr:colOff>
      <xdr:row>50</xdr:row>
      <xdr:rowOff>116655</xdr:rowOff>
    </xdr:to>
    <xdr:cxnSp macro="">
      <xdr:nvCxnSpPr>
        <xdr:cNvPr id="590" name="直線コネクタ 589"/>
        <xdr:cNvCxnSpPr/>
      </xdr:nvCxnSpPr>
      <xdr:spPr>
        <a:xfrm>
          <a:off x="16230600" y="868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9583</xdr:rowOff>
    </xdr:from>
    <xdr:to>
      <xdr:col>85</xdr:col>
      <xdr:colOff>127000</xdr:colOff>
      <xdr:row>57</xdr:row>
      <xdr:rowOff>165728</xdr:rowOff>
    </xdr:to>
    <xdr:cxnSp macro="">
      <xdr:nvCxnSpPr>
        <xdr:cNvPr id="591" name="直線コネクタ 590"/>
        <xdr:cNvCxnSpPr/>
      </xdr:nvCxnSpPr>
      <xdr:spPr>
        <a:xfrm>
          <a:off x="15481300" y="9782233"/>
          <a:ext cx="838200" cy="156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131197</xdr:rowOff>
    </xdr:from>
    <xdr:ext cx="534377" cy="259045"/>
    <xdr:sp macro="" textlink="">
      <xdr:nvSpPr>
        <xdr:cNvPr id="592" name="教育費平均値テキスト"/>
        <xdr:cNvSpPr txBox="1"/>
      </xdr:nvSpPr>
      <xdr:spPr>
        <a:xfrm>
          <a:off x="16370300" y="9560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108320</xdr:rowOff>
    </xdr:from>
    <xdr:to>
      <xdr:col>85</xdr:col>
      <xdr:colOff>177800</xdr:colOff>
      <xdr:row>57</xdr:row>
      <xdr:rowOff>38470</xdr:rowOff>
    </xdr:to>
    <xdr:sp macro="" textlink="">
      <xdr:nvSpPr>
        <xdr:cNvPr id="593" name="フローチャート: 判断 592"/>
        <xdr:cNvSpPr/>
      </xdr:nvSpPr>
      <xdr:spPr>
        <a:xfrm>
          <a:off x="16268700" y="970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41565</xdr:rowOff>
    </xdr:from>
    <xdr:to>
      <xdr:col>81</xdr:col>
      <xdr:colOff>50800</xdr:colOff>
      <xdr:row>57</xdr:row>
      <xdr:rowOff>9583</xdr:rowOff>
    </xdr:to>
    <xdr:cxnSp macro="">
      <xdr:nvCxnSpPr>
        <xdr:cNvPr id="594" name="直線コネクタ 593"/>
        <xdr:cNvCxnSpPr/>
      </xdr:nvCxnSpPr>
      <xdr:spPr>
        <a:xfrm>
          <a:off x="14592300" y="9642765"/>
          <a:ext cx="889000" cy="139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56134</xdr:rowOff>
    </xdr:from>
    <xdr:to>
      <xdr:col>81</xdr:col>
      <xdr:colOff>101600</xdr:colOff>
      <xdr:row>56</xdr:row>
      <xdr:rowOff>157734</xdr:rowOff>
    </xdr:to>
    <xdr:sp macro="" textlink="">
      <xdr:nvSpPr>
        <xdr:cNvPr id="595" name="フローチャート: 判断 594"/>
        <xdr:cNvSpPr/>
      </xdr:nvSpPr>
      <xdr:spPr>
        <a:xfrm>
          <a:off x="15430500" y="965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2811</xdr:rowOff>
    </xdr:from>
    <xdr:ext cx="534377" cy="259045"/>
    <xdr:sp macro="" textlink="">
      <xdr:nvSpPr>
        <xdr:cNvPr id="596" name="テキスト ボックス 595"/>
        <xdr:cNvSpPr txBox="1"/>
      </xdr:nvSpPr>
      <xdr:spPr>
        <a:xfrm>
          <a:off x="15214111" y="943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41565</xdr:rowOff>
    </xdr:from>
    <xdr:to>
      <xdr:col>76</xdr:col>
      <xdr:colOff>114300</xdr:colOff>
      <xdr:row>57</xdr:row>
      <xdr:rowOff>114260</xdr:rowOff>
    </xdr:to>
    <xdr:cxnSp macro="">
      <xdr:nvCxnSpPr>
        <xdr:cNvPr id="597" name="直線コネクタ 596"/>
        <xdr:cNvCxnSpPr/>
      </xdr:nvCxnSpPr>
      <xdr:spPr>
        <a:xfrm flipV="1">
          <a:off x="13703300" y="9642765"/>
          <a:ext cx="889000" cy="244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68304</xdr:rowOff>
    </xdr:from>
    <xdr:to>
      <xdr:col>76</xdr:col>
      <xdr:colOff>165100</xdr:colOff>
      <xdr:row>57</xdr:row>
      <xdr:rowOff>169904</xdr:rowOff>
    </xdr:to>
    <xdr:sp macro="" textlink="">
      <xdr:nvSpPr>
        <xdr:cNvPr id="598" name="フローチャート: 判断 597"/>
        <xdr:cNvSpPr/>
      </xdr:nvSpPr>
      <xdr:spPr>
        <a:xfrm>
          <a:off x="14541500" y="9840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161031</xdr:rowOff>
    </xdr:from>
    <xdr:ext cx="534377" cy="259045"/>
    <xdr:sp macro="" textlink="">
      <xdr:nvSpPr>
        <xdr:cNvPr id="599" name="テキスト ボックス 598"/>
        <xdr:cNvSpPr txBox="1"/>
      </xdr:nvSpPr>
      <xdr:spPr>
        <a:xfrm>
          <a:off x="14325111" y="993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114260</xdr:rowOff>
    </xdr:from>
    <xdr:to>
      <xdr:col>71</xdr:col>
      <xdr:colOff>177800</xdr:colOff>
      <xdr:row>58</xdr:row>
      <xdr:rowOff>483</xdr:rowOff>
    </xdr:to>
    <xdr:cxnSp macro="">
      <xdr:nvCxnSpPr>
        <xdr:cNvPr id="600" name="直線コネクタ 599"/>
        <xdr:cNvCxnSpPr/>
      </xdr:nvCxnSpPr>
      <xdr:spPr>
        <a:xfrm flipV="1">
          <a:off x="12814300" y="9886910"/>
          <a:ext cx="889000" cy="57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79332</xdr:rowOff>
    </xdr:from>
    <xdr:to>
      <xdr:col>72</xdr:col>
      <xdr:colOff>38100</xdr:colOff>
      <xdr:row>58</xdr:row>
      <xdr:rowOff>9482</xdr:rowOff>
    </xdr:to>
    <xdr:sp macro="" textlink="">
      <xdr:nvSpPr>
        <xdr:cNvPr id="601" name="フローチャート: 判断 600"/>
        <xdr:cNvSpPr/>
      </xdr:nvSpPr>
      <xdr:spPr>
        <a:xfrm>
          <a:off x="13652500" y="985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609</xdr:rowOff>
    </xdr:from>
    <xdr:ext cx="534377" cy="259045"/>
    <xdr:sp macro="" textlink="">
      <xdr:nvSpPr>
        <xdr:cNvPr id="602" name="テキスト ボックス 601"/>
        <xdr:cNvSpPr txBox="1"/>
      </xdr:nvSpPr>
      <xdr:spPr>
        <a:xfrm>
          <a:off x="13436111" y="994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89815</xdr:rowOff>
    </xdr:from>
    <xdr:to>
      <xdr:col>67</xdr:col>
      <xdr:colOff>101600</xdr:colOff>
      <xdr:row>58</xdr:row>
      <xdr:rowOff>19965</xdr:rowOff>
    </xdr:to>
    <xdr:sp macro="" textlink="">
      <xdr:nvSpPr>
        <xdr:cNvPr id="603" name="フローチャート: 判断 602"/>
        <xdr:cNvSpPr/>
      </xdr:nvSpPr>
      <xdr:spPr>
        <a:xfrm>
          <a:off x="12763500" y="986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36492</xdr:rowOff>
    </xdr:from>
    <xdr:ext cx="534377" cy="259045"/>
    <xdr:sp macro="" textlink="">
      <xdr:nvSpPr>
        <xdr:cNvPr id="604" name="テキスト ボックス 603"/>
        <xdr:cNvSpPr txBox="1"/>
      </xdr:nvSpPr>
      <xdr:spPr>
        <a:xfrm>
          <a:off x="12547111" y="963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5" name="テキスト ボックス 60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6" name="テキスト ボックス 60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7" name="テキスト ボックス 60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8" name="テキスト ボックス 60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9" name="テキスト ボックス 60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114928</xdr:rowOff>
    </xdr:from>
    <xdr:to>
      <xdr:col>85</xdr:col>
      <xdr:colOff>177800</xdr:colOff>
      <xdr:row>58</xdr:row>
      <xdr:rowOff>45078</xdr:rowOff>
    </xdr:to>
    <xdr:sp macro="" textlink="">
      <xdr:nvSpPr>
        <xdr:cNvPr id="610" name="楕円 609"/>
        <xdr:cNvSpPr/>
      </xdr:nvSpPr>
      <xdr:spPr>
        <a:xfrm>
          <a:off x="16268700" y="988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29855</xdr:rowOff>
    </xdr:from>
    <xdr:ext cx="534377" cy="259045"/>
    <xdr:sp macro="" textlink="">
      <xdr:nvSpPr>
        <xdr:cNvPr id="611" name="教育費該当値テキスト"/>
        <xdr:cNvSpPr txBox="1"/>
      </xdr:nvSpPr>
      <xdr:spPr>
        <a:xfrm>
          <a:off x="16370300" y="980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130233</xdr:rowOff>
    </xdr:from>
    <xdr:to>
      <xdr:col>81</xdr:col>
      <xdr:colOff>101600</xdr:colOff>
      <xdr:row>57</xdr:row>
      <xdr:rowOff>60383</xdr:rowOff>
    </xdr:to>
    <xdr:sp macro="" textlink="">
      <xdr:nvSpPr>
        <xdr:cNvPr id="612" name="楕円 611"/>
        <xdr:cNvSpPr/>
      </xdr:nvSpPr>
      <xdr:spPr>
        <a:xfrm>
          <a:off x="15430500" y="9731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51510</xdr:rowOff>
    </xdr:from>
    <xdr:ext cx="534377" cy="259045"/>
    <xdr:sp macro="" textlink="">
      <xdr:nvSpPr>
        <xdr:cNvPr id="613" name="テキスト ボックス 612"/>
        <xdr:cNvSpPr txBox="1"/>
      </xdr:nvSpPr>
      <xdr:spPr>
        <a:xfrm>
          <a:off x="15214111" y="9824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162215</xdr:rowOff>
    </xdr:from>
    <xdr:to>
      <xdr:col>76</xdr:col>
      <xdr:colOff>165100</xdr:colOff>
      <xdr:row>56</xdr:row>
      <xdr:rowOff>92365</xdr:rowOff>
    </xdr:to>
    <xdr:sp macro="" textlink="">
      <xdr:nvSpPr>
        <xdr:cNvPr id="614" name="楕円 613"/>
        <xdr:cNvSpPr/>
      </xdr:nvSpPr>
      <xdr:spPr>
        <a:xfrm>
          <a:off x="14541500" y="959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108892</xdr:rowOff>
    </xdr:from>
    <xdr:ext cx="534377" cy="259045"/>
    <xdr:sp macro="" textlink="">
      <xdr:nvSpPr>
        <xdr:cNvPr id="615" name="テキスト ボックス 614"/>
        <xdr:cNvSpPr txBox="1"/>
      </xdr:nvSpPr>
      <xdr:spPr>
        <a:xfrm>
          <a:off x="14325111" y="9367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63460</xdr:rowOff>
    </xdr:from>
    <xdr:to>
      <xdr:col>72</xdr:col>
      <xdr:colOff>38100</xdr:colOff>
      <xdr:row>57</xdr:row>
      <xdr:rowOff>165060</xdr:rowOff>
    </xdr:to>
    <xdr:sp macro="" textlink="">
      <xdr:nvSpPr>
        <xdr:cNvPr id="616" name="楕円 615"/>
        <xdr:cNvSpPr/>
      </xdr:nvSpPr>
      <xdr:spPr>
        <a:xfrm>
          <a:off x="13652500" y="983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10137</xdr:rowOff>
    </xdr:from>
    <xdr:ext cx="534377" cy="259045"/>
    <xdr:sp macro="" textlink="">
      <xdr:nvSpPr>
        <xdr:cNvPr id="617" name="テキスト ボックス 616"/>
        <xdr:cNvSpPr txBox="1"/>
      </xdr:nvSpPr>
      <xdr:spPr>
        <a:xfrm>
          <a:off x="13436111" y="9611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121133</xdr:rowOff>
    </xdr:from>
    <xdr:to>
      <xdr:col>67</xdr:col>
      <xdr:colOff>101600</xdr:colOff>
      <xdr:row>58</xdr:row>
      <xdr:rowOff>51283</xdr:rowOff>
    </xdr:to>
    <xdr:sp macro="" textlink="">
      <xdr:nvSpPr>
        <xdr:cNvPr id="618" name="楕円 617"/>
        <xdr:cNvSpPr/>
      </xdr:nvSpPr>
      <xdr:spPr>
        <a:xfrm>
          <a:off x="12763500" y="989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42410</xdr:rowOff>
    </xdr:from>
    <xdr:ext cx="534377" cy="259045"/>
    <xdr:sp macro="" textlink="">
      <xdr:nvSpPr>
        <xdr:cNvPr id="619" name="テキスト ボックス 618"/>
        <xdr:cNvSpPr txBox="1"/>
      </xdr:nvSpPr>
      <xdr:spPr>
        <a:xfrm>
          <a:off x="12547111" y="998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8" name="テキスト ボックス 62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30" name="直線コネクタ 62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31" name="テキスト ボックス 63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32" name="直線コネクタ 63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33" name="テキスト ボックス 632"/>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34" name="直線コネクタ 63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35" name="テキスト ボックス 634"/>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6" name="直線コネクタ 63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37" name="テキスト ボックス 636"/>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8" name="直線コネクタ 63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9" name="テキスト ボックス 63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107541</xdr:rowOff>
    </xdr:from>
    <xdr:to>
      <xdr:col>85</xdr:col>
      <xdr:colOff>126364</xdr:colOff>
      <xdr:row>78</xdr:row>
      <xdr:rowOff>139700</xdr:rowOff>
    </xdr:to>
    <xdr:cxnSp macro="">
      <xdr:nvCxnSpPr>
        <xdr:cNvPr id="641" name="直線コネクタ 640"/>
        <xdr:cNvCxnSpPr/>
      </xdr:nvCxnSpPr>
      <xdr:spPr>
        <a:xfrm flipV="1">
          <a:off x="16317595" y="12109041"/>
          <a:ext cx="1269" cy="1403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149627</xdr:rowOff>
    </xdr:from>
    <xdr:ext cx="249299" cy="259045"/>
    <xdr:sp macro="" textlink="">
      <xdr:nvSpPr>
        <xdr:cNvPr id="642" name="災害復旧費最小値テキスト"/>
        <xdr:cNvSpPr txBox="1"/>
      </xdr:nvSpPr>
      <xdr:spPr>
        <a:xfrm>
          <a:off x="16370300" y="13522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43" name="直線コネクタ 64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54218</xdr:rowOff>
    </xdr:from>
    <xdr:ext cx="599010" cy="259045"/>
    <xdr:sp macro="" textlink="">
      <xdr:nvSpPr>
        <xdr:cNvPr id="644" name="災害復旧費最大値テキスト"/>
        <xdr:cNvSpPr txBox="1"/>
      </xdr:nvSpPr>
      <xdr:spPr>
        <a:xfrm>
          <a:off x="16370300" y="1188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614,068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107541</xdr:rowOff>
    </xdr:from>
    <xdr:to>
      <xdr:col>86</xdr:col>
      <xdr:colOff>25400</xdr:colOff>
      <xdr:row>70</xdr:row>
      <xdr:rowOff>107541</xdr:rowOff>
    </xdr:to>
    <xdr:cxnSp macro="">
      <xdr:nvCxnSpPr>
        <xdr:cNvPr id="645" name="直線コネクタ 644"/>
        <xdr:cNvCxnSpPr/>
      </xdr:nvCxnSpPr>
      <xdr:spPr>
        <a:xfrm>
          <a:off x="16230600" y="1210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129817</xdr:rowOff>
    </xdr:from>
    <xdr:to>
      <xdr:col>85</xdr:col>
      <xdr:colOff>127000</xdr:colOff>
      <xdr:row>78</xdr:row>
      <xdr:rowOff>131758</xdr:rowOff>
    </xdr:to>
    <xdr:cxnSp macro="">
      <xdr:nvCxnSpPr>
        <xdr:cNvPr id="646" name="直線コネクタ 645"/>
        <xdr:cNvCxnSpPr/>
      </xdr:nvCxnSpPr>
      <xdr:spPr>
        <a:xfrm>
          <a:off x="15481300" y="13502917"/>
          <a:ext cx="838200" cy="1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67076</xdr:rowOff>
    </xdr:from>
    <xdr:ext cx="534377" cy="259045"/>
    <xdr:sp macro="" textlink="">
      <xdr:nvSpPr>
        <xdr:cNvPr id="647" name="災害復旧費平均値テキスト"/>
        <xdr:cNvSpPr txBox="1"/>
      </xdr:nvSpPr>
      <xdr:spPr>
        <a:xfrm>
          <a:off x="16370300" y="13268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44199</xdr:rowOff>
    </xdr:from>
    <xdr:to>
      <xdr:col>85</xdr:col>
      <xdr:colOff>177800</xdr:colOff>
      <xdr:row>78</xdr:row>
      <xdr:rowOff>145799</xdr:rowOff>
    </xdr:to>
    <xdr:sp macro="" textlink="">
      <xdr:nvSpPr>
        <xdr:cNvPr id="648" name="フローチャート: 判断 647"/>
        <xdr:cNvSpPr/>
      </xdr:nvSpPr>
      <xdr:spPr>
        <a:xfrm>
          <a:off x="16268700" y="1341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129817</xdr:rowOff>
    </xdr:from>
    <xdr:to>
      <xdr:col>81</xdr:col>
      <xdr:colOff>50800</xdr:colOff>
      <xdr:row>78</xdr:row>
      <xdr:rowOff>136106</xdr:rowOff>
    </xdr:to>
    <xdr:cxnSp macro="">
      <xdr:nvCxnSpPr>
        <xdr:cNvPr id="649" name="直線コネクタ 648"/>
        <xdr:cNvCxnSpPr/>
      </xdr:nvCxnSpPr>
      <xdr:spPr>
        <a:xfrm flipV="1">
          <a:off x="14592300" y="13502917"/>
          <a:ext cx="889000" cy="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51747</xdr:rowOff>
    </xdr:from>
    <xdr:to>
      <xdr:col>81</xdr:col>
      <xdr:colOff>101600</xdr:colOff>
      <xdr:row>78</xdr:row>
      <xdr:rowOff>153347</xdr:rowOff>
    </xdr:to>
    <xdr:sp macro="" textlink="">
      <xdr:nvSpPr>
        <xdr:cNvPr id="650" name="フローチャート: 判断 649"/>
        <xdr:cNvSpPr/>
      </xdr:nvSpPr>
      <xdr:spPr>
        <a:xfrm>
          <a:off x="15430500" y="13424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169874</xdr:rowOff>
    </xdr:from>
    <xdr:ext cx="534377" cy="259045"/>
    <xdr:sp macro="" textlink="">
      <xdr:nvSpPr>
        <xdr:cNvPr id="651" name="テキスト ボックス 650"/>
        <xdr:cNvSpPr txBox="1"/>
      </xdr:nvSpPr>
      <xdr:spPr>
        <a:xfrm>
          <a:off x="15214111" y="13200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121574</xdr:rowOff>
    </xdr:from>
    <xdr:to>
      <xdr:col>76</xdr:col>
      <xdr:colOff>114300</xdr:colOff>
      <xdr:row>78</xdr:row>
      <xdr:rowOff>136106</xdr:rowOff>
    </xdr:to>
    <xdr:cxnSp macro="">
      <xdr:nvCxnSpPr>
        <xdr:cNvPr id="652" name="直線コネクタ 651"/>
        <xdr:cNvCxnSpPr/>
      </xdr:nvCxnSpPr>
      <xdr:spPr>
        <a:xfrm>
          <a:off x="13703300" y="13494674"/>
          <a:ext cx="889000" cy="14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81361</xdr:rowOff>
    </xdr:from>
    <xdr:to>
      <xdr:col>76</xdr:col>
      <xdr:colOff>165100</xdr:colOff>
      <xdr:row>79</xdr:row>
      <xdr:rowOff>11511</xdr:rowOff>
    </xdr:to>
    <xdr:sp macro="" textlink="">
      <xdr:nvSpPr>
        <xdr:cNvPr id="653" name="フローチャート: 判断 652"/>
        <xdr:cNvSpPr/>
      </xdr:nvSpPr>
      <xdr:spPr>
        <a:xfrm>
          <a:off x="14541500" y="1345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28038</xdr:rowOff>
    </xdr:from>
    <xdr:ext cx="469744" cy="259045"/>
    <xdr:sp macro="" textlink="">
      <xdr:nvSpPr>
        <xdr:cNvPr id="654" name="テキスト ボックス 653"/>
        <xdr:cNvSpPr txBox="1"/>
      </xdr:nvSpPr>
      <xdr:spPr>
        <a:xfrm>
          <a:off x="14357428" y="1322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118765</xdr:rowOff>
    </xdr:from>
    <xdr:to>
      <xdr:col>71</xdr:col>
      <xdr:colOff>177800</xdr:colOff>
      <xdr:row>78</xdr:row>
      <xdr:rowOff>121574</xdr:rowOff>
    </xdr:to>
    <xdr:cxnSp macro="">
      <xdr:nvCxnSpPr>
        <xdr:cNvPr id="655" name="直線コネクタ 654"/>
        <xdr:cNvCxnSpPr/>
      </xdr:nvCxnSpPr>
      <xdr:spPr>
        <a:xfrm>
          <a:off x="12814300" y="13491865"/>
          <a:ext cx="889000" cy="2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83032</xdr:rowOff>
    </xdr:from>
    <xdr:to>
      <xdr:col>72</xdr:col>
      <xdr:colOff>38100</xdr:colOff>
      <xdr:row>79</xdr:row>
      <xdr:rowOff>13182</xdr:rowOff>
    </xdr:to>
    <xdr:sp macro="" textlink="">
      <xdr:nvSpPr>
        <xdr:cNvPr id="656" name="フローチャート: 判断 655"/>
        <xdr:cNvSpPr/>
      </xdr:nvSpPr>
      <xdr:spPr>
        <a:xfrm>
          <a:off x="13652500" y="1345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4309</xdr:rowOff>
    </xdr:from>
    <xdr:ext cx="469744" cy="259045"/>
    <xdr:sp macro="" textlink="">
      <xdr:nvSpPr>
        <xdr:cNvPr id="657" name="テキスト ボックス 656"/>
        <xdr:cNvSpPr txBox="1"/>
      </xdr:nvSpPr>
      <xdr:spPr>
        <a:xfrm>
          <a:off x="13468428" y="1354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83990</xdr:rowOff>
    </xdr:from>
    <xdr:to>
      <xdr:col>67</xdr:col>
      <xdr:colOff>101600</xdr:colOff>
      <xdr:row>79</xdr:row>
      <xdr:rowOff>14140</xdr:rowOff>
    </xdr:to>
    <xdr:sp macro="" textlink="">
      <xdr:nvSpPr>
        <xdr:cNvPr id="658" name="フローチャート: 判断 657"/>
        <xdr:cNvSpPr/>
      </xdr:nvSpPr>
      <xdr:spPr>
        <a:xfrm>
          <a:off x="12763500" y="1345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5267</xdr:rowOff>
    </xdr:from>
    <xdr:ext cx="469744" cy="259045"/>
    <xdr:sp macro="" textlink="">
      <xdr:nvSpPr>
        <xdr:cNvPr id="659" name="テキスト ボックス 658"/>
        <xdr:cNvSpPr txBox="1"/>
      </xdr:nvSpPr>
      <xdr:spPr>
        <a:xfrm>
          <a:off x="12579428" y="13549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0" name="テキスト ボックス 65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1" name="テキスト ボックス 66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2" name="テキスト ボックス 66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3" name="テキスト ボックス 66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4" name="テキスト ボックス 66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80958</xdr:rowOff>
    </xdr:from>
    <xdr:to>
      <xdr:col>85</xdr:col>
      <xdr:colOff>177800</xdr:colOff>
      <xdr:row>79</xdr:row>
      <xdr:rowOff>11108</xdr:rowOff>
    </xdr:to>
    <xdr:sp macro="" textlink="">
      <xdr:nvSpPr>
        <xdr:cNvPr id="665" name="楕円 664"/>
        <xdr:cNvSpPr/>
      </xdr:nvSpPr>
      <xdr:spPr>
        <a:xfrm>
          <a:off x="16268700" y="1345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22626</xdr:rowOff>
    </xdr:from>
    <xdr:ext cx="469744" cy="259045"/>
    <xdr:sp macro="" textlink="">
      <xdr:nvSpPr>
        <xdr:cNvPr id="666" name="災害復旧費該当値テキスト"/>
        <xdr:cNvSpPr txBox="1"/>
      </xdr:nvSpPr>
      <xdr:spPr>
        <a:xfrm>
          <a:off x="16370300" y="13395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79017</xdr:rowOff>
    </xdr:from>
    <xdr:to>
      <xdr:col>81</xdr:col>
      <xdr:colOff>101600</xdr:colOff>
      <xdr:row>79</xdr:row>
      <xdr:rowOff>9167</xdr:rowOff>
    </xdr:to>
    <xdr:sp macro="" textlink="">
      <xdr:nvSpPr>
        <xdr:cNvPr id="667" name="楕円 666"/>
        <xdr:cNvSpPr/>
      </xdr:nvSpPr>
      <xdr:spPr>
        <a:xfrm>
          <a:off x="15430500" y="13452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294</xdr:rowOff>
    </xdr:from>
    <xdr:ext cx="469744" cy="259045"/>
    <xdr:sp macro="" textlink="">
      <xdr:nvSpPr>
        <xdr:cNvPr id="668" name="テキスト ボックス 667"/>
        <xdr:cNvSpPr txBox="1"/>
      </xdr:nvSpPr>
      <xdr:spPr>
        <a:xfrm>
          <a:off x="15246428" y="13544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85306</xdr:rowOff>
    </xdr:from>
    <xdr:to>
      <xdr:col>76</xdr:col>
      <xdr:colOff>165100</xdr:colOff>
      <xdr:row>79</xdr:row>
      <xdr:rowOff>15456</xdr:rowOff>
    </xdr:to>
    <xdr:sp macro="" textlink="">
      <xdr:nvSpPr>
        <xdr:cNvPr id="669" name="楕円 668"/>
        <xdr:cNvSpPr/>
      </xdr:nvSpPr>
      <xdr:spPr>
        <a:xfrm>
          <a:off x="14541500" y="1345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6583</xdr:rowOff>
    </xdr:from>
    <xdr:ext cx="469744" cy="259045"/>
    <xdr:sp macro="" textlink="">
      <xdr:nvSpPr>
        <xdr:cNvPr id="670" name="テキスト ボックス 669"/>
        <xdr:cNvSpPr txBox="1"/>
      </xdr:nvSpPr>
      <xdr:spPr>
        <a:xfrm>
          <a:off x="14357428" y="13551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70774</xdr:rowOff>
    </xdr:from>
    <xdr:to>
      <xdr:col>72</xdr:col>
      <xdr:colOff>38100</xdr:colOff>
      <xdr:row>79</xdr:row>
      <xdr:rowOff>924</xdr:rowOff>
    </xdr:to>
    <xdr:sp macro="" textlink="">
      <xdr:nvSpPr>
        <xdr:cNvPr id="671" name="楕円 670"/>
        <xdr:cNvSpPr/>
      </xdr:nvSpPr>
      <xdr:spPr>
        <a:xfrm>
          <a:off x="13652500" y="1344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17451</xdr:rowOff>
    </xdr:from>
    <xdr:ext cx="469744" cy="259045"/>
    <xdr:sp macro="" textlink="">
      <xdr:nvSpPr>
        <xdr:cNvPr id="672" name="テキスト ボックス 671"/>
        <xdr:cNvSpPr txBox="1"/>
      </xdr:nvSpPr>
      <xdr:spPr>
        <a:xfrm>
          <a:off x="13468428" y="1321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67965</xdr:rowOff>
    </xdr:from>
    <xdr:to>
      <xdr:col>67</xdr:col>
      <xdr:colOff>101600</xdr:colOff>
      <xdr:row>78</xdr:row>
      <xdr:rowOff>169565</xdr:rowOff>
    </xdr:to>
    <xdr:sp macro="" textlink="">
      <xdr:nvSpPr>
        <xdr:cNvPr id="673" name="楕円 672"/>
        <xdr:cNvSpPr/>
      </xdr:nvSpPr>
      <xdr:spPr>
        <a:xfrm>
          <a:off x="12763500" y="1344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14642</xdr:rowOff>
    </xdr:from>
    <xdr:ext cx="469744" cy="259045"/>
    <xdr:sp macro="" textlink="">
      <xdr:nvSpPr>
        <xdr:cNvPr id="674" name="テキスト ボックス 673"/>
        <xdr:cNvSpPr txBox="1"/>
      </xdr:nvSpPr>
      <xdr:spPr>
        <a:xfrm>
          <a:off x="12579428" y="13216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5" name="正方形/長方形 67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6" name="正方形/長方形 67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7" name="正方形/長方形 67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8" name="正方形/長方形 67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9" name="正方形/長方形 67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0" name="正方形/長方形 67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1" name="正方形/長方形 68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2" name="正方形/長方形 68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3" name="テキスト ボックス 68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4" name="直線コネクタ 68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5" name="直線コネクタ 68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6" name="テキスト ボックス 68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7" name="直線コネクタ 68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8" name="テキスト ボックス 68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9" name="直線コネクタ 68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90" name="テキスト ボックス 68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1" name="直線コネクタ 69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2" name="テキスト ボックス 69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3" name="直線コネクタ 69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4" name="テキスト ボックス 69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5" name="直線コネクタ 69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6" name="テキスト ボックス 69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91573</xdr:rowOff>
    </xdr:from>
    <xdr:to>
      <xdr:col>85</xdr:col>
      <xdr:colOff>126364</xdr:colOff>
      <xdr:row>98</xdr:row>
      <xdr:rowOff>154552</xdr:rowOff>
    </xdr:to>
    <xdr:cxnSp macro="">
      <xdr:nvCxnSpPr>
        <xdr:cNvPr id="698" name="直線コネクタ 697"/>
        <xdr:cNvCxnSpPr/>
      </xdr:nvCxnSpPr>
      <xdr:spPr>
        <a:xfrm flipV="1">
          <a:off x="16317595" y="15693523"/>
          <a:ext cx="1269" cy="1263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158379</xdr:rowOff>
    </xdr:from>
    <xdr:ext cx="469744" cy="259045"/>
    <xdr:sp macro="" textlink="">
      <xdr:nvSpPr>
        <xdr:cNvPr id="699" name="公債費最小値テキスト"/>
        <xdr:cNvSpPr txBox="1"/>
      </xdr:nvSpPr>
      <xdr:spPr>
        <a:xfrm>
          <a:off x="16370300" y="16960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154552</xdr:rowOff>
    </xdr:from>
    <xdr:to>
      <xdr:col>86</xdr:col>
      <xdr:colOff>25400</xdr:colOff>
      <xdr:row>98</xdr:row>
      <xdr:rowOff>154552</xdr:rowOff>
    </xdr:to>
    <xdr:cxnSp macro="">
      <xdr:nvCxnSpPr>
        <xdr:cNvPr id="700" name="直線コネクタ 699"/>
        <xdr:cNvCxnSpPr/>
      </xdr:nvCxnSpPr>
      <xdr:spPr>
        <a:xfrm>
          <a:off x="16230600" y="16956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38250</xdr:rowOff>
    </xdr:from>
    <xdr:ext cx="599010" cy="259045"/>
    <xdr:sp macro="" textlink="">
      <xdr:nvSpPr>
        <xdr:cNvPr id="701" name="公債費最大値テキスト"/>
        <xdr:cNvSpPr txBox="1"/>
      </xdr:nvSpPr>
      <xdr:spPr>
        <a:xfrm>
          <a:off x="16370300" y="15468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173,816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91573</xdr:rowOff>
    </xdr:from>
    <xdr:to>
      <xdr:col>86</xdr:col>
      <xdr:colOff>25400</xdr:colOff>
      <xdr:row>91</xdr:row>
      <xdr:rowOff>91573</xdr:rowOff>
    </xdr:to>
    <xdr:cxnSp macro="">
      <xdr:nvCxnSpPr>
        <xdr:cNvPr id="702" name="直線コネクタ 701"/>
        <xdr:cNvCxnSpPr/>
      </xdr:nvCxnSpPr>
      <xdr:spPr>
        <a:xfrm>
          <a:off x="16230600" y="15693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41455</xdr:rowOff>
    </xdr:from>
    <xdr:to>
      <xdr:col>85</xdr:col>
      <xdr:colOff>127000</xdr:colOff>
      <xdr:row>96</xdr:row>
      <xdr:rowOff>74510</xdr:rowOff>
    </xdr:to>
    <xdr:cxnSp macro="">
      <xdr:nvCxnSpPr>
        <xdr:cNvPr id="703" name="直線コネクタ 702"/>
        <xdr:cNvCxnSpPr/>
      </xdr:nvCxnSpPr>
      <xdr:spPr>
        <a:xfrm flipV="1">
          <a:off x="15481300" y="16500655"/>
          <a:ext cx="838200" cy="3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149062</xdr:rowOff>
    </xdr:from>
    <xdr:ext cx="534377" cy="259045"/>
    <xdr:sp macro="" textlink="">
      <xdr:nvSpPr>
        <xdr:cNvPr id="704" name="公債費平均値テキスト"/>
        <xdr:cNvSpPr txBox="1"/>
      </xdr:nvSpPr>
      <xdr:spPr>
        <a:xfrm>
          <a:off x="16370300" y="16265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126185</xdr:rowOff>
    </xdr:from>
    <xdr:to>
      <xdr:col>85</xdr:col>
      <xdr:colOff>177800</xdr:colOff>
      <xdr:row>96</xdr:row>
      <xdr:rowOff>56335</xdr:rowOff>
    </xdr:to>
    <xdr:sp macro="" textlink="">
      <xdr:nvSpPr>
        <xdr:cNvPr id="705" name="フローチャート: 判断 704"/>
        <xdr:cNvSpPr/>
      </xdr:nvSpPr>
      <xdr:spPr>
        <a:xfrm>
          <a:off x="16268700" y="1641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54707</xdr:rowOff>
    </xdr:from>
    <xdr:to>
      <xdr:col>81</xdr:col>
      <xdr:colOff>50800</xdr:colOff>
      <xdr:row>96</xdr:row>
      <xdr:rowOff>74510</xdr:rowOff>
    </xdr:to>
    <xdr:cxnSp macro="">
      <xdr:nvCxnSpPr>
        <xdr:cNvPr id="706" name="直線コネクタ 705"/>
        <xdr:cNvCxnSpPr/>
      </xdr:nvCxnSpPr>
      <xdr:spPr>
        <a:xfrm>
          <a:off x="14592300" y="16513907"/>
          <a:ext cx="889000" cy="19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158973</xdr:rowOff>
    </xdr:from>
    <xdr:to>
      <xdr:col>81</xdr:col>
      <xdr:colOff>101600</xdr:colOff>
      <xdr:row>96</xdr:row>
      <xdr:rowOff>89123</xdr:rowOff>
    </xdr:to>
    <xdr:sp macro="" textlink="">
      <xdr:nvSpPr>
        <xdr:cNvPr id="707" name="フローチャート: 判断 706"/>
        <xdr:cNvSpPr/>
      </xdr:nvSpPr>
      <xdr:spPr>
        <a:xfrm>
          <a:off x="15430500" y="1644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105650</xdr:rowOff>
    </xdr:from>
    <xdr:ext cx="534377" cy="259045"/>
    <xdr:sp macro="" textlink="">
      <xdr:nvSpPr>
        <xdr:cNvPr id="708" name="テキスト ボックス 707"/>
        <xdr:cNvSpPr txBox="1"/>
      </xdr:nvSpPr>
      <xdr:spPr>
        <a:xfrm>
          <a:off x="15214111" y="16221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48008</xdr:rowOff>
    </xdr:from>
    <xdr:to>
      <xdr:col>76</xdr:col>
      <xdr:colOff>114300</xdr:colOff>
      <xdr:row>96</xdr:row>
      <xdr:rowOff>54707</xdr:rowOff>
    </xdr:to>
    <xdr:cxnSp macro="">
      <xdr:nvCxnSpPr>
        <xdr:cNvPr id="709" name="直線コネクタ 708"/>
        <xdr:cNvCxnSpPr/>
      </xdr:nvCxnSpPr>
      <xdr:spPr>
        <a:xfrm>
          <a:off x="13703300" y="16507208"/>
          <a:ext cx="889000" cy="6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166563</xdr:rowOff>
    </xdr:from>
    <xdr:to>
      <xdr:col>76</xdr:col>
      <xdr:colOff>165100</xdr:colOff>
      <xdr:row>96</xdr:row>
      <xdr:rowOff>96713</xdr:rowOff>
    </xdr:to>
    <xdr:sp macro="" textlink="">
      <xdr:nvSpPr>
        <xdr:cNvPr id="710" name="フローチャート: 判断 709"/>
        <xdr:cNvSpPr/>
      </xdr:nvSpPr>
      <xdr:spPr>
        <a:xfrm>
          <a:off x="14541500" y="1645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113240</xdr:rowOff>
    </xdr:from>
    <xdr:ext cx="534377" cy="259045"/>
    <xdr:sp macro="" textlink="">
      <xdr:nvSpPr>
        <xdr:cNvPr id="711" name="テキスト ボックス 710"/>
        <xdr:cNvSpPr txBox="1"/>
      </xdr:nvSpPr>
      <xdr:spPr>
        <a:xfrm>
          <a:off x="14325111" y="1622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47924</xdr:rowOff>
    </xdr:from>
    <xdr:to>
      <xdr:col>71</xdr:col>
      <xdr:colOff>177800</xdr:colOff>
      <xdr:row>96</xdr:row>
      <xdr:rowOff>48008</xdr:rowOff>
    </xdr:to>
    <xdr:cxnSp macro="">
      <xdr:nvCxnSpPr>
        <xdr:cNvPr id="712" name="直線コネクタ 711"/>
        <xdr:cNvCxnSpPr/>
      </xdr:nvCxnSpPr>
      <xdr:spPr>
        <a:xfrm>
          <a:off x="12814300" y="16507124"/>
          <a:ext cx="889000" cy="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162387</xdr:rowOff>
    </xdr:from>
    <xdr:to>
      <xdr:col>72</xdr:col>
      <xdr:colOff>38100</xdr:colOff>
      <xdr:row>96</xdr:row>
      <xdr:rowOff>92537</xdr:rowOff>
    </xdr:to>
    <xdr:sp macro="" textlink="">
      <xdr:nvSpPr>
        <xdr:cNvPr id="713" name="フローチャート: 判断 712"/>
        <xdr:cNvSpPr/>
      </xdr:nvSpPr>
      <xdr:spPr>
        <a:xfrm>
          <a:off x="13652500" y="1645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109064</xdr:rowOff>
    </xdr:from>
    <xdr:ext cx="534377" cy="259045"/>
    <xdr:sp macro="" textlink="">
      <xdr:nvSpPr>
        <xdr:cNvPr id="714" name="テキスト ボックス 713"/>
        <xdr:cNvSpPr txBox="1"/>
      </xdr:nvSpPr>
      <xdr:spPr>
        <a:xfrm>
          <a:off x="13436111" y="1622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8593</xdr:rowOff>
    </xdr:from>
    <xdr:to>
      <xdr:col>67</xdr:col>
      <xdr:colOff>101600</xdr:colOff>
      <xdr:row>96</xdr:row>
      <xdr:rowOff>110193</xdr:rowOff>
    </xdr:to>
    <xdr:sp macro="" textlink="">
      <xdr:nvSpPr>
        <xdr:cNvPr id="715" name="フローチャート: 判断 714"/>
        <xdr:cNvSpPr/>
      </xdr:nvSpPr>
      <xdr:spPr>
        <a:xfrm>
          <a:off x="12763500" y="1646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101320</xdr:rowOff>
    </xdr:from>
    <xdr:ext cx="534377" cy="259045"/>
    <xdr:sp macro="" textlink="">
      <xdr:nvSpPr>
        <xdr:cNvPr id="716" name="テキスト ボックス 715"/>
        <xdr:cNvSpPr txBox="1"/>
      </xdr:nvSpPr>
      <xdr:spPr>
        <a:xfrm>
          <a:off x="12547111" y="16560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7" name="テキスト ボックス 71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8" name="テキスト ボックス 71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9" name="テキスト ボックス 71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0" name="テキスト ボックス 71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1" name="テキスト ボックス 72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162105</xdr:rowOff>
    </xdr:from>
    <xdr:to>
      <xdr:col>85</xdr:col>
      <xdr:colOff>177800</xdr:colOff>
      <xdr:row>96</xdr:row>
      <xdr:rowOff>92255</xdr:rowOff>
    </xdr:to>
    <xdr:sp macro="" textlink="">
      <xdr:nvSpPr>
        <xdr:cNvPr id="722" name="楕円 721"/>
        <xdr:cNvSpPr/>
      </xdr:nvSpPr>
      <xdr:spPr>
        <a:xfrm>
          <a:off x="16268700" y="1644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140532</xdr:rowOff>
    </xdr:from>
    <xdr:ext cx="534377" cy="259045"/>
    <xdr:sp macro="" textlink="">
      <xdr:nvSpPr>
        <xdr:cNvPr id="723" name="公債費該当値テキスト"/>
        <xdr:cNvSpPr txBox="1"/>
      </xdr:nvSpPr>
      <xdr:spPr>
        <a:xfrm>
          <a:off x="16370300" y="16428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23710</xdr:rowOff>
    </xdr:from>
    <xdr:to>
      <xdr:col>81</xdr:col>
      <xdr:colOff>101600</xdr:colOff>
      <xdr:row>96</xdr:row>
      <xdr:rowOff>125310</xdr:rowOff>
    </xdr:to>
    <xdr:sp macro="" textlink="">
      <xdr:nvSpPr>
        <xdr:cNvPr id="724" name="楕円 723"/>
        <xdr:cNvSpPr/>
      </xdr:nvSpPr>
      <xdr:spPr>
        <a:xfrm>
          <a:off x="15430500" y="1648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116437</xdr:rowOff>
    </xdr:from>
    <xdr:ext cx="534377" cy="259045"/>
    <xdr:sp macro="" textlink="">
      <xdr:nvSpPr>
        <xdr:cNvPr id="725" name="テキスト ボックス 724"/>
        <xdr:cNvSpPr txBox="1"/>
      </xdr:nvSpPr>
      <xdr:spPr>
        <a:xfrm>
          <a:off x="15214111" y="1657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3907</xdr:rowOff>
    </xdr:from>
    <xdr:to>
      <xdr:col>76</xdr:col>
      <xdr:colOff>165100</xdr:colOff>
      <xdr:row>96</xdr:row>
      <xdr:rowOff>105507</xdr:rowOff>
    </xdr:to>
    <xdr:sp macro="" textlink="">
      <xdr:nvSpPr>
        <xdr:cNvPr id="726" name="楕円 725"/>
        <xdr:cNvSpPr/>
      </xdr:nvSpPr>
      <xdr:spPr>
        <a:xfrm>
          <a:off x="14541500" y="1646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96634</xdr:rowOff>
    </xdr:from>
    <xdr:ext cx="534377" cy="259045"/>
    <xdr:sp macro="" textlink="">
      <xdr:nvSpPr>
        <xdr:cNvPr id="727" name="テキスト ボックス 726"/>
        <xdr:cNvSpPr txBox="1"/>
      </xdr:nvSpPr>
      <xdr:spPr>
        <a:xfrm>
          <a:off x="14325111" y="1655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168658</xdr:rowOff>
    </xdr:from>
    <xdr:to>
      <xdr:col>72</xdr:col>
      <xdr:colOff>38100</xdr:colOff>
      <xdr:row>96</xdr:row>
      <xdr:rowOff>98808</xdr:rowOff>
    </xdr:to>
    <xdr:sp macro="" textlink="">
      <xdr:nvSpPr>
        <xdr:cNvPr id="728" name="楕円 727"/>
        <xdr:cNvSpPr/>
      </xdr:nvSpPr>
      <xdr:spPr>
        <a:xfrm>
          <a:off x="13652500" y="1645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89935</xdr:rowOff>
    </xdr:from>
    <xdr:ext cx="534377" cy="259045"/>
    <xdr:sp macro="" textlink="">
      <xdr:nvSpPr>
        <xdr:cNvPr id="729" name="テキスト ボックス 728"/>
        <xdr:cNvSpPr txBox="1"/>
      </xdr:nvSpPr>
      <xdr:spPr>
        <a:xfrm>
          <a:off x="13436111" y="1654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168574</xdr:rowOff>
    </xdr:from>
    <xdr:to>
      <xdr:col>67</xdr:col>
      <xdr:colOff>101600</xdr:colOff>
      <xdr:row>96</xdr:row>
      <xdr:rowOff>98724</xdr:rowOff>
    </xdr:to>
    <xdr:sp macro="" textlink="">
      <xdr:nvSpPr>
        <xdr:cNvPr id="730" name="楕円 729"/>
        <xdr:cNvSpPr/>
      </xdr:nvSpPr>
      <xdr:spPr>
        <a:xfrm>
          <a:off x="12763500" y="1645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115251</xdr:rowOff>
    </xdr:from>
    <xdr:ext cx="534377" cy="259045"/>
    <xdr:sp macro="" textlink="">
      <xdr:nvSpPr>
        <xdr:cNvPr id="731" name="テキスト ボックス 730"/>
        <xdr:cNvSpPr txBox="1"/>
      </xdr:nvSpPr>
      <xdr:spPr>
        <a:xfrm>
          <a:off x="12547111" y="1623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2" name="正方形/長方形 73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3" name="正方形/長方形 73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4" name="正方形/長方形 73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5" name="正方形/長方形 73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6" name="正方形/長方形 73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7" name="正方形/長方形 73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8" name="正方形/長方形 73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9" name="正方形/長方形 73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0" name="テキスト ボックス 73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1" name="直線コネクタ 74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2" name="直線コネクタ 74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3" name="テキスト ボックス 74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4" name="直線コネクタ 74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5" name="テキスト ボックス 744"/>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6" name="直線コネクタ 74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7" name="テキスト ボックス 746"/>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8" name="直線コネクタ 74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9" name="テキスト ボックス 748"/>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50" name="直線コネクタ 74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51" name="テキスト ボックス 750"/>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2" name="直線コネクタ 75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53" name="テキスト ボックス 752"/>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4" name="直線コネクタ 75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5" name="テキスト ボックス 75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67854</xdr:rowOff>
    </xdr:from>
    <xdr:to>
      <xdr:col>116</xdr:col>
      <xdr:colOff>62864</xdr:colOff>
      <xdr:row>39</xdr:row>
      <xdr:rowOff>98878</xdr:rowOff>
    </xdr:to>
    <xdr:cxnSp macro="">
      <xdr:nvCxnSpPr>
        <xdr:cNvPr id="757" name="直線コネクタ 756"/>
        <xdr:cNvCxnSpPr/>
      </xdr:nvCxnSpPr>
      <xdr:spPr>
        <a:xfrm flipV="1">
          <a:off x="22159595" y="5211354"/>
          <a:ext cx="1269"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114316</xdr:rowOff>
    </xdr:from>
    <xdr:ext cx="249299" cy="259045"/>
    <xdr:sp macro="" textlink="">
      <xdr:nvSpPr>
        <xdr:cNvPr id="758" name="諸支出金最小値テキスト"/>
        <xdr:cNvSpPr txBox="1"/>
      </xdr:nvSpPr>
      <xdr:spPr>
        <a:xfrm>
          <a:off x="22212300" y="68008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9" name="直線コネクタ 75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14531</xdr:rowOff>
    </xdr:from>
    <xdr:ext cx="469744" cy="259045"/>
    <xdr:sp macro="" textlink="">
      <xdr:nvSpPr>
        <xdr:cNvPr id="760" name="諸支出金最大値テキスト"/>
        <xdr:cNvSpPr txBox="1"/>
      </xdr:nvSpPr>
      <xdr:spPr>
        <a:xfrm>
          <a:off x="22212300" y="4986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67854</xdr:rowOff>
    </xdr:from>
    <xdr:to>
      <xdr:col>116</xdr:col>
      <xdr:colOff>152400</xdr:colOff>
      <xdr:row>30</xdr:row>
      <xdr:rowOff>67854</xdr:rowOff>
    </xdr:to>
    <xdr:cxnSp macro="">
      <xdr:nvCxnSpPr>
        <xdr:cNvPr id="761" name="直線コネクタ 760"/>
        <xdr:cNvCxnSpPr/>
      </xdr:nvCxnSpPr>
      <xdr:spPr>
        <a:xfrm>
          <a:off x="22072600" y="5211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2" name="直線コネクタ 761"/>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31767</xdr:rowOff>
    </xdr:from>
    <xdr:ext cx="313932" cy="259045"/>
    <xdr:sp macro="" textlink="">
      <xdr:nvSpPr>
        <xdr:cNvPr id="763" name="諸支出金平均値テキスト"/>
        <xdr:cNvSpPr txBox="1"/>
      </xdr:nvSpPr>
      <xdr:spPr>
        <a:xfrm>
          <a:off x="22212300" y="65468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8890</xdr:rowOff>
    </xdr:from>
    <xdr:to>
      <xdr:col>116</xdr:col>
      <xdr:colOff>114300</xdr:colOff>
      <xdr:row>39</xdr:row>
      <xdr:rowOff>110490</xdr:rowOff>
    </xdr:to>
    <xdr:sp macro="" textlink="">
      <xdr:nvSpPr>
        <xdr:cNvPr id="764" name="フローチャート: 判断 763"/>
        <xdr:cNvSpPr/>
      </xdr:nvSpPr>
      <xdr:spPr>
        <a:xfrm>
          <a:off x="22110700" y="669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5" name="直線コネクタ 764"/>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123190</xdr:rowOff>
    </xdr:from>
    <xdr:to>
      <xdr:col>112</xdr:col>
      <xdr:colOff>38100</xdr:colOff>
      <xdr:row>36</xdr:row>
      <xdr:rowOff>53340</xdr:rowOff>
    </xdr:to>
    <xdr:sp macro="" textlink="">
      <xdr:nvSpPr>
        <xdr:cNvPr id="766" name="フローチャート: 判断 765"/>
        <xdr:cNvSpPr/>
      </xdr:nvSpPr>
      <xdr:spPr>
        <a:xfrm>
          <a:off x="21272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34</xdr:row>
      <xdr:rowOff>69867</xdr:rowOff>
    </xdr:from>
    <xdr:ext cx="378565" cy="259045"/>
    <xdr:sp macro="" textlink="">
      <xdr:nvSpPr>
        <xdr:cNvPr id="767" name="テキスト ボックス 766"/>
        <xdr:cNvSpPr txBox="1"/>
      </xdr:nvSpPr>
      <xdr:spPr>
        <a:xfrm>
          <a:off x="21134017" y="5899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8" name="直線コネクタ 767"/>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8890</xdr:rowOff>
    </xdr:from>
    <xdr:to>
      <xdr:col>107</xdr:col>
      <xdr:colOff>101600</xdr:colOff>
      <xdr:row>39</xdr:row>
      <xdr:rowOff>110490</xdr:rowOff>
    </xdr:to>
    <xdr:sp macro="" textlink="">
      <xdr:nvSpPr>
        <xdr:cNvPr id="769" name="フローチャート: 判断 768"/>
        <xdr:cNvSpPr/>
      </xdr:nvSpPr>
      <xdr:spPr>
        <a:xfrm>
          <a:off x="20383500" y="669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127017</xdr:rowOff>
    </xdr:from>
    <xdr:ext cx="313932" cy="259045"/>
    <xdr:sp macro="" textlink="">
      <xdr:nvSpPr>
        <xdr:cNvPr id="770" name="テキスト ボックス 769"/>
        <xdr:cNvSpPr txBox="1"/>
      </xdr:nvSpPr>
      <xdr:spPr>
        <a:xfrm>
          <a:off x="20277333" y="64706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71" name="直線コネクタ 770"/>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2359</xdr:rowOff>
    </xdr:from>
    <xdr:to>
      <xdr:col>102</xdr:col>
      <xdr:colOff>165100</xdr:colOff>
      <xdr:row>39</xdr:row>
      <xdr:rowOff>103959</xdr:rowOff>
    </xdr:to>
    <xdr:sp macro="" textlink="">
      <xdr:nvSpPr>
        <xdr:cNvPr id="772" name="フローチャート: 判断 771"/>
        <xdr:cNvSpPr/>
      </xdr:nvSpPr>
      <xdr:spPr>
        <a:xfrm>
          <a:off x="19494500" y="668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120485</xdr:rowOff>
    </xdr:from>
    <xdr:ext cx="313932" cy="259045"/>
    <xdr:sp macro="" textlink="">
      <xdr:nvSpPr>
        <xdr:cNvPr id="773" name="テキスト ボックス 772"/>
        <xdr:cNvSpPr txBox="1"/>
      </xdr:nvSpPr>
      <xdr:spPr>
        <a:xfrm>
          <a:off x="19388333" y="6464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17599</xdr:rowOff>
    </xdr:from>
    <xdr:to>
      <xdr:col>98</xdr:col>
      <xdr:colOff>38100</xdr:colOff>
      <xdr:row>39</xdr:row>
      <xdr:rowOff>119199</xdr:rowOff>
    </xdr:to>
    <xdr:sp macro="" textlink="">
      <xdr:nvSpPr>
        <xdr:cNvPr id="774" name="フローチャート: 判断 773"/>
        <xdr:cNvSpPr/>
      </xdr:nvSpPr>
      <xdr:spPr>
        <a:xfrm>
          <a:off x="18605500" y="670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135726</xdr:rowOff>
    </xdr:from>
    <xdr:ext cx="313932" cy="259045"/>
    <xdr:sp macro="" textlink="">
      <xdr:nvSpPr>
        <xdr:cNvPr id="775" name="テキスト ボックス 774"/>
        <xdr:cNvSpPr txBox="1"/>
      </xdr:nvSpPr>
      <xdr:spPr>
        <a:xfrm>
          <a:off x="18499333" y="64793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6" name="テキスト ボックス 77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7" name="テキスト ボックス 77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8" name="テキスト ボックス 77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9" name="テキスト ボックス 77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0" name="テキスト ボックス 77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81" name="楕円 780"/>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158766</xdr:rowOff>
    </xdr:from>
    <xdr:ext cx="249299" cy="259045"/>
    <xdr:sp macro="" textlink="">
      <xdr:nvSpPr>
        <xdr:cNvPr id="782" name="諸支出金該当値テキスト"/>
        <xdr:cNvSpPr txBox="1"/>
      </xdr:nvSpPr>
      <xdr:spPr>
        <a:xfrm>
          <a:off x="22212300" y="66738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3" name="楕円 782"/>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4" name="テキスト ボックス 783"/>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5" name="楕円 784"/>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6" name="テキスト ボックス 785"/>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7" name="楕円 786"/>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8" name="テキスト ボックス 787"/>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9" name="楕円 788"/>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90" name="テキスト ボックス 789"/>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1" name="正方形/長方形 79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2" name="正方形/長方形 79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3" name="正方形/長方形 79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4" name="正方形/長方形 79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5" name="正方形/長方形 79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6" name="正方形/長方形 79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7" name="正方形/長方形 79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8" name="正方形/長方形 79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9" name="テキスト ボックス 79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0" name="直線コネクタ 79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801" name="直線コネクタ 800"/>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802" name="テキスト ボックス 801"/>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3" name="直線コネクタ 80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4" name="テキスト ボックス 80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805" name="直線コネクタ 804"/>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50</xdr:row>
      <xdr:rowOff>111777</xdr:rowOff>
    </xdr:from>
    <xdr:ext cx="248786" cy="259045"/>
    <xdr:sp macro="" textlink="">
      <xdr:nvSpPr>
        <xdr:cNvPr id="806" name="テキスト ボックス 805"/>
        <xdr:cNvSpPr txBox="1"/>
      </xdr:nvSpPr>
      <xdr:spPr>
        <a:xfrm>
          <a:off x="18039214" y="868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7" name="直線コネクタ 80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8" name="テキスト ボックス 80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62864</xdr:colOff>
      <xdr:row>58</xdr:row>
      <xdr:rowOff>25400</xdr:rowOff>
    </xdr:to>
    <xdr:cxnSp macro="">
      <xdr:nvCxnSpPr>
        <xdr:cNvPr id="810" name="直線コネクタ 809"/>
        <xdr:cNvCxnSpPr/>
      </xdr:nvCxnSpPr>
      <xdr:spPr>
        <a:xfrm>
          <a:off x="22159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11" name="前年度繰上充用金最小値テキスト"/>
        <xdr:cNvSpPr txBox="1"/>
      </xdr:nvSpPr>
      <xdr:spPr>
        <a:xfrm>
          <a:off x="22212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12" name="直線コネクタ 811"/>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67327</xdr:rowOff>
    </xdr:from>
    <xdr:ext cx="249299" cy="259045"/>
    <xdr:sp macro="" textlink="">
      <xdr:nvSpPr>
        <xdr:cNvPr id="813" name="前年度繰上充用金最大値テキスト"/>
        <xdr:cNvSpPr txBox="1"/>
      </xdr:nvSpPr>
      <xdr:spPr>
        <a:xfrm>
          <a:off x="22212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14" name="直線コネクタ 813"/>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15" name="直線コネクタ 814"/>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124477</xdr:rowOff>
    </xdr:from>
    <xdr:ext cx="249299" cy="259045"/>
    <xdr:sp macro="" textlink="">
      <xdr:nvSpPr>
        <xdr:cNvPr id="816" name="前年度繰上充用金平均値テキスト"/>
        <xdr:cNvSpPr txBox="1"/>
      </xdr:nvSpPr>
      <xdr:spPr>
        <a:xfrm>
          <a:off x="22212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7" name="フローチャート: 判断 816"/>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18" name="直線コネクタ 817"/>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819" name="フローチャート: 判断 818"/>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20" name="テキスト ボックス 819"/>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21" name="直線コネクタ 820"/>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22" name="フローチャート: 判断 821"/>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23" name="テキスト ボックス 822"/>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24" name="直線コネクタ 823"/>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51</xdr:row>
      <xdr:rowOff>31750</xdr:rowOff>
    </xdr:from>
    <xdr:to>
      <xdr:col>102</xdr:col>
      <xdr:colOff>165100</xdr:colOff>
      <xdr:row>51</xdr:row>
      <xdr:rowOff>133350</xdr:rowOff>
    </xdr:to>
    <xdr:sp macro="" textlink="">
      <xdr:nvSpPr>
        <xdr:cNvPr id="825" name="フローチャート: 判断 824"/>
        <xdr:cNvSpPr/>
      </xdr:nvSpPr>
      <xdr:spPr>
        <a:xfrm>
          <a:off x="19494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49</xdr:row>
      <xdr:rowOff>149877</xdr:rowOff>
    </xdr:from>
    <xdr:ext cx="249299" cy="259045"/>
    <xdr:sp macro="" textlink="">
      <xdr:nvSpPr>
        <xdr:cNvPr id="826" name="テキスト ボックス 825"/>
        <xdr:cNvSpPr txBox="1"/>
      </xdr:nvSpPr>
      <xdr:spPr>
        <a:xfrm>
          <a:off x="19420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7" name="フローチャート: 判断 826"/>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28" name="テキスト ボックス 827"/>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9" name="テキスト ボックス 82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0" name="テキスト ボックス 82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1" name="テキスト ボックス 83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2" name="テキスト ボックス 83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3" name="テキスト ボックス 83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34" name="楕円 833"/>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10177</xdr:rowOff>
    </xdr:from>
    <xdr:ext cx="249299" cy="259045"/>
    <xdr:sp macro="" textlink="">
      <xdr:nvSpPr>
        <xdr:cNvPr id="835" name="前年度繰上充用金該当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36" name="楕円 835"/>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37" name="テキスト ボックス 836"/>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38" name="楕円 837"/>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39" name="テキスト ボックス 838"/>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40" name="楕円 839"/>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41" name="テキスト ボックス 840"/>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42" name="楕円 841"/>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43" name="テキスト ボックス 842"/>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4" name="正方形/長方形 84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5" name="正方形/長方形 84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6" name="テキスト ボックス 84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総務費は特別定額給付金給付事業，ふるさと寄附金事業により大幅な増額となっているが，一時的なものである。</a:t>
          </a:r>
        </a:p>
        <a:p>
          <a:r>
            <a:rPr kumimoji="1" lang="ja-JP" altLang="en-US" sz="1300">
              <a:latin typeface="ＭＳ Ｐゴシック" panose="020B0600070205080204" pitchFamily="50" charset="-128"/>
              <a:ea typeface="ＭＳ Ｐゴシック" panose="020B0600070205080204" pitchFamily="50" charset="-128"/>
            </a:rPr>
            <a:t>民生費は国保・介護特別会計への繰出金の増のほか，一時的ではあるものの，ひとり親世帯及び子育て世帯への臨時特別給付金給付事業により増加傾向となっており，全国や鹿児島県平均と比較しても高い水準で推移している。</a:t>
          </a:r>
        </a:p>
        <a:p>
          <a:r>
            <a:rPr kumimoji="1" lang="ja-JP" altLang="en-US" sz="1300">
              <a:latin typeface="ＭＳ Ｐゴシック" panose="020B0600070205080204" pitchFamily="50" charset="-128"/>
              <a:ea typeface="ＭＳ Ｐゴシック" panose="020B0600070205080204" pitchFamily="50" charset="-128"/>
            </a:rPr>
            <a:t>農林水産業費も高い水準となっているが，これは，本市が基幹産業である農林水産部門に職員を重点的に配置し，その振興に取り組んでいるためである。</a:t>
          </a:r>
        </a:p>
        <a:p>
          <a:r>
            <a:rPr kumimoji="1" lang="ja-JP" altLang="en-US" sz="1300">
              <a:latin typeface="ＭＳ Ｐゴシック" panose="020B0600070205080204" pitchFamily="50" charset="-128"/>
              <a:ea typeface="ＭＳ Ｐゴシック" panose="020B0600070205080204" pitchFamily="50" charset="-128"/>
            </a:rPr>
            <a:t>教育費が減少したのは，学校空調整備事業，粟ケ窪小学校大規模改修事業の終了によるものである。</a:t>
          </a:r>
        </a:p>
        <a:p>
          <a:r>
            <a:rPr kumimoji="1" lang="ja-JP" altLang="en-US" sz="1300">
              <a:latin typeface="ＭＳ Ｐゴシック" panose="020B0600070205080204" pitchFamily="50" charset="-128"/>
              <a:ea typeface="ＭＳ Ｐゴシック" panose="020B0600070205080204" pitchFamily="50" charset="-128"/>
            </a:rPr>
            <a:t>今年度の特徴としては，各目的別で臨時的な新型コロナウイルス感染症に関連する事業費が多くなっている。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鹿児島県南九州市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財政調整基金残高（Ａ）は剰余金額を上回る取崩し額により前年度と比較して減に，実質収支額（Ｂ）は寄附金の増により前年度を上回る結果となった。</a:t>
          </a:r>
        </a:p>
        <a:p>
          <a:r>
            <a:rPr kumimoji="1" lang="ja-JP" altLang="en-US" sz="1400">
              <a:latin typeface="ＭＳ ゴシック" pitchFamily="49" charset="-128"/>
              <a:ea typeface="ＭＳ ゴシック" pitchFamily="49" charset="-128"/>
            </a:rPr>
            <a:t>実質単年度収支が赤字となったのは，留保財源の減や財政調整基金の取崩しによるものである。今後も行財政改革を推進し，歳入の確保と歳出の抑制を図り，実質単年度収支の改善に努める。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鹿児島県南九州市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は発生しておらず各会計単独でも赤字は発生していないことから，概ね健全な財政運営がされていると分析できる。今後は，各特別会計において一般会計からの繰入を減少できるよう，経費の削減と歳入の確保を図り，より一層の健全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鹿児島県南九州市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過疎対策事業債の償還開始，組合等が起こした地方債の元利償還金に対する負担金等の増額等による元利償還金等（Ａ）が前年度と比較して増額となった。</a:t>
          </a:r>
        </a:p>
        <a:p>
          <a:r>
            <a:rPr kumimoji="1" lang="ja-JP" altLang="en-US" sz="1400">
              <a:latin typeface="ＭＳ ゴシック" pitchFamily="49" charset="-128"/>
              <a:ea typeface="ＭＳ ゴシック" pitchFamily="49" charset="-128"/>
            </a:rPr>
            <a:t>実質公債費比率は類似団体と比較して低い水準にあるが，今後，消防分遣所，新ごみ処理施設の整備等大規模事業による元利償還金の増加により比率が上昇すると予想されることから，財政計画に基づき地方債の繰上償還を実施するなど，引き続き水準を維持するよう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減債基金残高のうち，実質公債費比率の算定に用いる満期一括償還地方債の償還の財源として積み立てた額は，ありません。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鹿児島県南九州市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将来負担額（Ａ）での過疎債現在高の減少に伴う地方債現在高の減額，充当可能財源等（Ｂ）での寄附金の増に伴う充当可能基金残高の増額により，将来負担比率は算定されなかった。</a:t>
          </a:r>
        </a:p>
        <a:p>
          <a:r>
            <a:rPr kumimoji="1" lang="ja-JP" altLang="en-US" sz="1400">
              <a:latin typeface="ＭＳ ゴシック" pitchFamily="49" charset="-128"/>
              <a:ea typeface="ＭＳ ゴシック" pitchFamily="49" charset="-128"/>
            </a:rPr>
            <a:t>引き続き，財政調整基金等の充当可能基金の充実や，交付税措置される有利な起債等を活用し，将来負担の軽減に努める。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鹿児島県南九州市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平和へのメッセージ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from</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知覧スピーチコンテスト等の事業費により「きばいやんせ南九州市ふるさと基金」を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百万円，各地区文化会館等の整備により「社会教育施設整備基金」を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百万円，県道整備及び市道補助整備事業費により「公共施設等整備基金」を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百万円，小中学校の改修工事により「学校整備積立基金」を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百万円など合計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百万円を取り崩した一方で，ふるさと寄附金により「きばいやんせ南九州市ふるさと基金」に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百万円，「庁舎建設整備基金」に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百万円など合計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大規模事業等の実施や経済事情の変動等の影響により増減を繰り返している。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短期的には，ふるさと寄附金の影響で基金残高は増加しているが，長期的には減少の傾向にあるため，財政計画等に基づき持続可能な財政運営に努める。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きばいやんせ南九州市ふるさと基金：地域の福祉の向上や次世代に引き継ぐべき地域資源の保全と活用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平和基金：知覧特攻平和会館をはじめ，平和なまちづくりや情報の発信に関連する施設及び事業の推進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庁舎建設整備基金：市庁舎建設整備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きばいやんせ南九州市ふるさと基金：ふるさと寄附金の増及び次年度以降実施事業に備えた増に伴い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平和基金：基金利子及び知覧特攻平和会館使用料の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庁舎建設整備基金：建設整備に備え，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百万円積立てたことによる増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きばいやんせ南九州市ふるさと基金：基金の使途に沿った事業を計画的に実施</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平和基金：基金の使途に沿った事業実施のため計画的（令和９年度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百万円）に積立予定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庁舎建設整備基金：市庁舎建設整備のため，毎年度計画的に積立予定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景気や社会情勢の動向による市民税（所得割・法人税割）等の変動</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短期的には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百万円程度まで増加見込みではあるものの，中期的（令和４年度目途）には減少していく見込みである。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千円の積立てによる増加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市債の償還計画を踏まえ，積立てを行う。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鹿児島県南九州市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34,152
33,702
357.91
28,591,669
27,567,441
637,997
12,728,369
19,856,364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[ 85.4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建設から</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年以上経過した公共施設等が延床面積全体の半数以上を占めており，老朽化が著しく，類似団体内平均値より</a:t>
          </a:r>
          <a:r>
            <a:rPr kumimoji="1" lang="en-US" altLang="ja-JP" sz="1100">
              <a:latin typeface="ＭＳ Ｐゴシック" panose="020B0600070205080204" pitchFamily="50" charset="-128"/>
              <a:ea typeface="ＭＳ Ｐゴシック" panose="020B0600070205080204" pitchFamily="50" charset="-128"/>
            </a:rPr>
            <a:t>26.5</a:t>
          </a:r>
          <a:r>
            <a:rPr kumimoji="1" lang="ja-JP" altLang="en-US" sz="1100">
              <a:latin typeface="ＭＳ Ｐゴシック" panose="020B0600070205080204" pitchFamily="50" charset="-128"/>
              <a:ea typeface="ＭＳ Ｐゴシック" panose="020B0600070205080204" pitchFamily="50" charset="-128"/>
            </a:rPr>
            <a:t>％高くなっている。</a:t>
          </a:r>
        </a:p>
        <a:p>
          <a:r>
            <a:rPr kumimoji="1" lang="ja-JP" altLang="en-US" sz="1100">
              <a:latin typeface="ＭＳ Ｐゴシック" panose="020B0600070205080204" pitchFamily="50" charset="-128"/>
              <a:ea typeface="ＭＳ Ｐゴシック" panose="020B0600070205080204" pitchFamily="50" charset="-128"/>
            </a:rPr>
            <a:t>　当市では，</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令和３年度に南九州市公共施設等総合管理計画の見直しを実施しており，引き続き</a:t>
          </a:r>
          <a:r>
            <a:rPr kumimoji="1" lang="ja-JP" altLang="en-US" sz="1100">
              <a:latin typeface="ＭＳ Ｐゴシック" panose="020B0600070205080204" pitchFamily="50" charset="-128"/>
              <a:ea typeface="ＭＳ Ｐゴシック" panose="020B0600070205080204" pitchFamily="50" charset="-128"/>
            </a:rPr>
            <a:t>，公共施設等の適正な整備や更新，長寿命化を計画的に行い，将来の財政負担の軽減及び</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平準化</a:t>
          </a:r>
          <a:r>
            <a:rPr kumimoji="1" lang="ja-JP" altLang="en-US" sz="1100">
              <a:latin typeface="ＭＳ Ｐゴシック" panose="020B0600070205080204" pitchFamily="50" charset="-128"/>
              <a:ea typeface="ＭＳ Ｐゴシック" panose="020B0600070205080204" pitchFamily="50" charset="-128"/>
            </a:rPr>
            <a:t>を図っていく。</a:t>
          </a:r>
        </a:p>
      </xdr:txBody>
    </xdr:sp>
    <xdr:clientData/>
  </xdr:twoCellAnchor>
  <xdr:oneCellAnchor>
    <xdr:from>
      <xdr:col>4</xdr:col>
      <xdr:colOff>174625</xdr:colOff>
      <xdr:row>23</xdr:row>
      <xdr:rowOff>47625</xdr:rowOff>
    </xdr:from>
    <xdr:ext cx="349839" cy="225703"/>
    <xdr:sp macro="" textlink="">
      <xdr:nvSpPr>
        <xdr:cNvPr id="51" name="テキスト ボックス 50"/>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3" name="テキスト ボックス 52"/>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4" name="直線コネクタ 53"/>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5" name="テキスト ボックス 54"/>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6" name="直線コネクタ 55"/>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7" name="テキスト ボックス 56"/>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8" name="直線コネクタ 57"/>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9" name="テキスト ボックス 58"/>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0" name="直線コネクタ 59"/>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1" name="テキスト ボックス 60"/>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51943</xdr:rowOff>
    </xdr:from>
    <xdr:to>
      <xdr:col>23</xdr:col>
      <xdr:colOff>85090</xdr:colOff>
      <xdr:row>32</xdr:row>
      <xdr:rowOff>107061</xdr:rowOff>
    </xdr:to>
    <xdr:cxnSp macro="">
      <xdr:nvCxnSpPr>
        <xdr:cNvPr id="65" name="直線コネクタ 64"/>
        <xdr:cNvCxnSpPr/>
      </xdr:nvCxnSpPr>
      <xdr:spPr>
        <a:xfrm flipV="1">
          <a:off x="4760595" y="5281168"/>
          <a:ext cx="1270" cy="1083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110888</xdr:rowOff>
    </xdr:from>
    <xdr:ext cx="405111" cy="259045"/>
    <xdr:sp macro="" textlink="">
      <xdr:nvSpPr>
        <xdr:cNvPr id="66" name="有形固定資産減価償却率最小値テキスト"/>
        <xdr:cNvSpPr txBox="1"/>
      </xdr:nvSpPr>
      <xdr:spPr>
        <a:xfrm>
          <a:off x="4813300" y="6368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107061</xdr:rowOff>
    </xdr:from>
    <xdr:to>
      <xdr:col>23</xdr:col>
      <xdr:colOff>174625</xdr:colOff>
      <xdr:row>32</xdr:row>
      <xdr:rowOff>107061</xdr:rowOff>
    </xdr:to>
    <xdr:cxnSp macro="">
      <xdr:nvCxnSpPr>
        <xdr:cNvPr id="67" name="直線コネクタ 66"/>
        <xdr:cNvCxnSpPr/>
      </xdr:nvCxnSpPr>
      <xdr:spPr>
        <a:xfrm>
          <a:off x="4673600" y="636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170070</xdr:rowOff>
    </xdr:from>
    <xdr:ext cx="405111" cy="259045"/>
    <xdr:sp macro="" textlink="">
      <xdr:nvSpPr>
        <xdr:cNvPr id="68" name="有形固定資産減価償却率最大値テキスト"/>
        <xdr:cNvSpPr txBox="1"/>
      </xdr:nvSpPr>
      <xdr:spPr>
        <a:xfrm>
          <a:off x="4813300" y="5056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51943</xdr:rowOff>
    </xdr:from>
    <xdr:to>
      <xdr:col>23</xdr:col>
      <xdr:colOff>174625</xdr:colOff>
      <xdr:row>26</xdr:row>
      <xdr:rowOff>51943</xdr:rowOff>
    </xdr:to>
    <xdr:cxnSp macro="">
      <xdr:nvCxnSpPr>
        <xdr:cNvPr id="69" name="直線コネクタ 68"/>
        <xdr:cNvCxnSpPr/>
      </xdr:nvCxnSpPr>
      <xdr:spPr>
        <a:xfrm>
          <a:off x="4673600" y="528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21353</xdr:rowOff>
    </xdr:from>
    <xdr:ext cx="405111" cy="259045"/>
    <xdr:sp macro="" textlink="">
      <xdr:nvSpPr>
        <xdr:cNvPr id="70" name="有形固定資産減価償却率平均値テキスト"/>
        <xdr:cNvSpPr txBox="1"/>
      </xdr:nvSpPr>
      <xdr:spPr>
        <a:xfrm>
          <a:off x="4813300" y="55934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169926</xdr:rowOff>
    </xdr:from>
    <xdr:to>
      <xdr:col>23</xdr:col>
      <xdr:colOff>136525</xdr:colOff>
      <xdr:row>29</xdr:row>
      <xdr:rowOff>100076</xdr:rowOff>
    </xdr:to>
    <xdr:sp macro="" textlink="">
      <xdr:nvSpPr>
        <xdr:cNvPr id="71" name="フローチャート: 判断 70"/>
        <xdr:cNvSpPr/>
      </xdr:nvSpPr>
      <xdr:spPr>
        <a:xfrm>
          <a:off x="4711700" y="574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28</xdr:row>
      <xdr:rowOff>161290</xdr:rowOff>
    </xdr:from>
    <xdr:to>
      <xdr:col>19</xdr:col>
      <xdr:colOff>187325</xdr:colOff>
      <xdr:row>29</xdr:row>
      <xdr:rowOff>91440</xdr:rowOff>
    </xdr:to>
    <xdr:sp macro="" textlink="">
      <xdr:nvSpPr>
        <xdr:cNvPr id="72" name="フローチャート: 判断 71"/>
        <xdr:cNvSpPr/>
      </xdr:nvSpPr>
      <xdr:spPr>
        <a:xfrm>
          <a:off x="4000500" y="573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139700</xdr:rowOff>
    </xdr:from>
    <xdr:to>
      <xdr:col>15</xdr:col>
      <xdr:colOff>187325</xdr:colOff>
      <xdr:row>29</xdr:row>
      <xdr:rowOff>69850</xdr:rowOff>
    </xdr:to>
    <xdr:sp macro="" textlink="">
      <xdr:nvSpPr>
        <xdr:cNvPr id="73" name="フローチャート: 判断 72"/>
        <xdr:cNvSpPr/>
      </xdr:nvSpPr>
      <xdr:spPr>
        <a:xfrm>
          <a:off x="3238500" y="571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109474</xdr:rowOff>
    </xdr:from>
    <xdr:to>
      <xdr:col>11</xdr:col>
      <xdr:colOff>187325</xdr:colOff>
      <xdr:row>29</xdr:row>
      <xdr:rowOff>39624</xdr:rowOff>
    </xdr:to>
    <xdr:sp macro="" textlink="">
      <xdr:nvSpPr>
        <xdr:cNvPr id="74" name="フローチャート: 判断 73"/>
        <xdr:cNvSpPr/>
      </xdr:nvSpPr>
      <xdr:spPr>
        <a:xfrm>
          <a:off x="2476500" y="568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55499</xdr:rowOff>
    </xdr:from>
    <xdr:to>
      <xdr:col>7</xdr:col>
      <xdr:colOff>187325</xdr:colOff>
      <xdr:row>28</xdr:row>
      <xdr:rowOff>157099</xdr:rowOff>
    </xdr:to>
    <xdr:sp macro="" textlink="">
      <xdr:nvSpPr>
        <xdr:cNvPr id="75" name="フローチャート: 判断 74"/>
        <xdr:cNvSpPr/>
      </xdr:nvSpPr>
      <xdr:spPr>
        <a:xfrm>
          <a:off x="1714500" y="562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56261</xdr:rowOff>
    </xdr:from>
    <xdr:to>
      <xdr:col>23</xdr:col>
      <xdr:colOff>136525</xdr:colOff>
      <xdr:row>32</xdr:row>
      <xdr:rowOff>157861</xdr:rowOff>
    </xdr:to>
    <xdr:sp macro="" textlink="">
      <xdr:nvSpPr>
        <xdr:cNvPr id="81" name="楕円 80"/>
        <xdr:cNvSpPr/>
      </xdr:nvSpPr>
      <xdr:spPr>
        <a:xfrm>
          <a:off x="4711700" y="631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142638</xdr:rowOff>
    </xdr:from>
    <xdr:ext cx="405111" cy="259045"/>
    <xdr:sp macro="" textlink="">
      <xdr:nvSpPr>
        <xdr:cNvPr id="82" name="有形固定資産減価償却率該当値テキスト"/>
        <xdr:cNvSpPr txBox="1"/>
      </xdr:nvSpPr>
      <xdr:spPr>
        <a:xfrm>
          <a:off x="4813300" y="6229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43307</xdr:rowOff>
    </xdr:from>
    <xdr:to>
      <xdr:col>19</xdr:col>
      <xdr:colOff>187325</xdr:colOff>
      <xdr:row>32</xdr:row>
      <xdr:rowOff>144907</xdr:rowOff>
    </xdr:to>
    <xdr:sp macro="" textlink="">
      <xdr:nvSpPr>
        <xdr:cNvPr id="83" name="楕円 82"/>
        <xdr:cNvSpPr/>
      </xdr:nvSpPr>
      <xdr:spPr>
        <a:xfrm>
          <a:off x="4000500" y="630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94107</xdr:rowOff>
    </xdr:from>
    <xdr:to>
      <xdr:col>23</xdr:col>
      <xdr:colOff>85725</xdr:colOff>
      <xdr:row>32</xdr:row>
      <xdr:rowOff>107061</xdr:rowOff>
    </xdr:to>
    <xdr:cxnSp macro="">
      <xdr:nvCxnSpPr>
        <xdr:cNvPr id="84" name="直線コネクタ 83"/>
        <xdr:cNvCxnSpPr/>
      </xdr:nvCxnSpPr>
      <xdr:spPr>
        <a:xfrm>
          <a:off x="4051300" y="6352032"/>
          <a:ext cx="7112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38989</xdr:rowOff>
    </xdr:from>
    <xdr:to>
      <xdr:col>15</xdr:col>
      <xdr:colOff>187325</xdr:colOff>
      <xdr:row>32</xdr:row>
      <xdr:rowOff>140589</xdr:rowOff>
    </xdr:to>
    <xdr:sp macro="" textlink="">
      <xdr:nvSpPr>
        <xdr:cNvPr id="85" name="楕円 84"/>
        <xdr:cNvSpPr/>
      </xdr:nvSpPr>
      <xdr:spPr>
        <a:xfrm>
          <a:off x="3238500" y="629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89789</xdr:rowOff>
    </xdr:from>
    <xdr:to>
      <xdr:col>19</xdr:col>
      <xdr:colOff>136525</xdr:colOff>
      <xdr:row>32</xdr:row>
      <xdr:rowOff>94107</xdr:rowOff>
    </xdr:to>
    <xdr:cxnSp macro="">
      <xdr:nvCxnSpPr>
        <xdr:cNvPr id="86" name="直線コネクタ 85"/>
        <xdr:cNvCxnSpPr/>
      </xdr:nvCxnSpPr>
      <xdr:spPr>
        <a:xfrm>
          <a:off x="3289300" y="6347714"/>
          <a:ext cx="7620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36830</xdr:rowOff>
    </xdr:from>
    <xdr:to>
      <xdr:col>11</xdr:col>
      <xdr:colOff>187325</xdr:colOff>
      <xdr:row>32</xdr:row>
      <xdr:rowOff>138430</xdr:rowOff>
    </xdr:to>
    <xdr:sp macro="" textlink="">
      <xdr:nvSpPr>
        <xdr:cNvPr id="87" name="楕円 86"/>
        <xdr:cNvSpPr/>
      </xdr:nvSpPr>
      <xdr:spPr>
        <a:xfrm>
          <a:off x="2476500" y="62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87630</xdr:rowOff>
    </xdr:from>
    <xdr:to>
      <xdr:col>15</xdr:col>
      <xdr:colOff>136525</xdr:colOff>
      <xdr:row>32</xdr:row>
      <xdr:rowOff>89789</xdr:rowOff>
    </xdr:to>
    <xdr:cxnSp macro="">
      <xdr:nvCxnSpPr>
        <xdr:cNvPr id="88" name="直線コネクタ 87"/>
        <xdr:cNvCxnSpPr/>
      </xdr:nvCxnSpPr>
      <xdr:spPr>
        <a:xfrm>
          <a:off x="2527300" y="6345555"/>
          <a:ext cx="7620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19558</xdr:rowOff>
    </xdr:from>
    <xdr:to>
      <xdr:col>7</xdr:col>
      <xdr:colOff>187325</xdr:colOff>
      <xdr:row>32</xdr:row>
      <xdr:rowOff>121158</xdr:rowOff>
    </xdr:to>
    <xdr:sp macro="" textlink="">
      <xdr:nvSpPr>
        <xdr:cNvPr id="89" name="楕円 88"/>
        <xdr:cNvSpPr/>
      </xdr:nvSpPr>
      <xdr:spPr>
        <a:xfrm>
          <a:off x="1714500" y="627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70358</xdr:rowOff>
    </xdr:from>
    <xdr:to>
      <xdr:col>11</xdr:col>
      <xdr:colOff>136525</xdr:colOff>
      <xdr:row>32</xdr:row>
      <xdr:rowOff>87630</xdr:rowOff>
    </xdr:to>
    <xdr:cxnSp macro="">
      <xdr:nvCxnSpPr>
        <xdr:cNvPr id="90" name="直線コネクタ 89"/>
        <xdr:cNvCxnSpPr/>
      </xdr:nvCxnSpPr>
      <xdr:spPr>
        <a:xfrm>
          <a:off x="1765300" y="6328283"/>
          <a:ext cx="762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107967</xdr:rowOff>
    </xdr:from>
    <xdr:ext cx="405111" cy="259045"/>
    <xdr:sp macro="" textlink="">
      <xdr:nvSpPr>
        <xdr:cNvPr id="91" name="n_1aveValue有形固定資産減価償却率"/>
        <xdr:cNvSpPr txBox="1"/>
      </xdr:nvSpPr>
      <xdr:spPr>
        <a:xfrm>
          <a:off x="3836044" y="5508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86377</xdr:rowOff>
    </xdr:from>
    <xdr:ext cx="405111" cy="259045"/>
    <xdr:sp macro="" textlink="">
      <xdr:nvSpPr>
        <xdr:cNvPr id="92" name="n_2aveValue有形固定資産減価償却率"/>
        <xdr:cNvSpPr txBox="1"/>
      </xdr:nvSpPr>
      <xdr:spPr>
        <a:xfrm>
          <a:off x="3086744" y="548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56151</xdr:rowOff>
    </xdr:from>
    <xdr:ext cx="405111" cy="259045"/>
    <xdr:sp macro="" textlink="">
      <xdr:nvSpPr>
        <xdr:cNvPr id="93" name="n_3aveValue有形固定資産減価償却率"/>
        <xdr:cNvSpPr txBox="1"/>
      </xdr:nvSpPr>
      <xdr:spPr>
        <a:xfrm>
          <a:off x="2324744" y="5456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2176</xdr:rowOff>
    </xdr:from>
    <xdr:ext cx="405111" cy="259045"/>
    <xdr:sp macro="" textlink="">
      <xdr:nvSpPr>
        <xdr:cNvPr id="94" name="n_4aveValue有形固定資産減価償却率"/>
        <xdr:cNvSpPr txBox="1"/>
      </xdr:nvSpPr>
      <xdr:spPr>
        <a:xfrm>
          <a:off x="1562744" y="540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136034</xdr:rowOff>
    </xdr:from>
    <xdr:ext cx="405111" cy="259045"/>
    <xdr:sp macro="" textlink="">
      <xdr:nvSpPr>
        <xdr:cNvPr id="95" name="n_1mainValue有形固定資産減価償却率"/>
        <xdr:cNvSpPr txBox="1"/>
      </xdr:nvSpPr>
      <xdr:spPr>
        <a:xfrm>
          <a:off x="3836044" y="6393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131716</xdr:rowOff>
    </xdr:from>
    <xdr:ext cx="405111" cy="259045"/>
    <xdr:sp macro="" textlink="">
      <xdr:nvSpPr>
        <xdr:cNvPr id="96" name="n_2mainValue有形固定資産減価償却率"/>
        <xdr:cNvSpPr txBox="1"/>
      </xdr:nvSpPr>
      <xdr:spPr>
        <a:xfrm>
          <a:off x="3086744" y="6389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129557</xdr:rowOff>
    </xdr:from>
    <xdr:ext cx="405111" cy="259045"/>
    <xdr:sp macro="" textlink="">
      <xdr:nvSpPr>
        <xdr:cNvPr id="97" name="n_3mainValue有形固定資産減価償却率"/>
        <xdr:cNvSpPr txBox="1"/>
      </xdr:nvSpPr>
      <xdr:spPr>
        <a:xfrm>
          <a:off x="2324744" y="638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112285</xdr:rowOff>
    </xdr:from>
    <xdr:ext cx="405111" cy="259045"/>
    <xdr:sp macro="" textlink="">
      <xdr:nvSpPr>
        <xdr:cNvPr id="98" name="n_4mainValue有形固定資産減価償却率"/>
        <xdr:cNvSpPr txBox="1"/>
      </xdr:nvSpPr>
      <xdr:spPr>
        <a:xfrm>
          <a:off x="1562744" y="63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[ 448.8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市町村合併前に旧町で借り入れた地方債の償還終了が続き，また新規発行を抑制してきたことから，地方債現在高は対前年度</a:t>
          </a:r>
          <a:r>
            <a:rPr kumimoji="1" lang="en-US" altLang="ja-JP" sz="1100">
              <a:latin typeface="ＭＳ Ｐゴシック" panose="020B0600070205080204" pitchFamily="50" charset="-128"/>
              <a:ea typeface="ＭＳ Ｐゴシック" panose="020B0600070205080204" pitchFamily="50" charset="-128"/>
            </a:rPr>
            <a:t>769,837</a:t>
          </a:r>
          <a:r>
            <a:rPr kumimoji="1" lang="ja-JP" altLang="en-US" sz="1100">
              <a:latin typeface="ＭＳ Ｐゴシック" panose="020B0600070205080204" pitchFamily="50" charset="-128"/>
              <a:ea typeface="ＭＳ Ｐゴシック" panose="020B0600070205080204" pitchFamily="50" charset="-128"/>
            </a:rPr>
            <a:t>千円減となった。引き続き，歳入の確保に努めるとともに，人件費が債務償還比率を引き上げている要因になっているため，南九州市第３次定員適正化計画に基づき，新庁舎建設による本庁方式への移行や定年延長制度の導入等を考慮しながら，令和９年度までに職員数を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年度比で</a:t>
          </a:r>
          <a:r>
            <a:rPr kumimoji="1" lang="en-US" altLang="ja-JP" sz="1100">
              <a:latin typeface="ＭＳ Ｐゴシック" panose="020B0600070205080204" pitchFamily="50" charset="-128"/>
              <a:ea typeface="ＭＳ Ｐゴシック" panose="020B0600070205080204" pitchFamily="50" charset="-128"/>
            </a:rPr>
            <a:t>48</a:t>
          </a:r>
          <a:r>
            <a:rPr kumimoji="1" lang="ja-JP" altLang="en-US" sz="1100">
              <a:latin typeface="ＭＳ Ｐゴシック" panose="020B0600070205080204" pitchFamily="50" charset="-128"/>
              <a:ea typeface="ＭＳ Ｐゴシック" panose="020B0600070205080204" pitchFamily="50" charset="-128"/>
            </a:rPr>
            <a:t>人の削減に努める。</a:t>
          </a: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8" name="テキスト ボックス 117"/>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26" name="テキスト ボックス 125"/>
        <xdr:cNvSpPr txBox="1"/>
      </xdr:nvSpPr>
      <xdr:spPr>
        <a:xfrm>
          <a:off x="10828811" y="516762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8" name="テキスト ボックス 127"/>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42228</xdr:rowOff>
    </xdr:from>
    <xdr:to>
      <xdr:col>76</xdr:col>
      <xdr:colOff>21589</xdr:colOff>
      <xdr:row>34</xdr:row>
      <xdr:rowOff>170670</xdr:rowOff>
    </xdr:to>
    <xdr:cxnSp macro="">
      <xdr:nvCxnSpPr>
        <xdr:cNvPr id="130" name="直線コネクタ 129"/>
        <xdr:cNvCxnSpPr/>
      </xdr:nvCxnSpPr>
      <xdr:spPr>
        <a:xfrm flipV="1">
          <a:off x="14793595" y="5271453"/>
          <a:ext cx="1269" cy="1500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3047</xdr:rowOff>
    </xdr:from>
    <xdr:ext cx="560923" cy="259045"/>
    <xdr:sp macro="" textlink="">
      <xdr:nvSpPr>
        <xdr:cNvPr id="131" name="債務償還比率最小値テキスト"/>
        <xdr:cNvSpPr txBox="1"/>
      </xdr:nvSpPr>
      <xdr:spPr>
        <a:xfrm>
          <a:off x="14846300" y="677532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170670</xdr:rowOff>
    </xdr:from>
    <xdr:to>
      <xdr:col>76</xdr:col>
      <xdr:colOff>111125</xdr:colOff>
      <xdr:row>34</xdr:row>
      <xdr:rowOff>170670</xdr:rowOff>
    </xdr:to>
    <xdr:cxnSp macro="">
      <xdr:nvCxnSpPr>
        <xdr:cNvPr id="132" name="直線コネクタ 131"/>
        <xdr:cNvCxnSpPr/>
      </xdr:nvCxnSpPr>
      <xdr:spPr>
        <a:xfrm>
          <a:off x="14706600" y="6771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160355</xdr:rowOff>
    </xdr:from>
    <xdr:ext cx="469744" cy="259045"/>
    <xdr:sp macro="" textlink="">
      <xdr:nvSpPr>
        <xdr:cNvPr id="133" name="債務償還比率最大値テキスト"/>
        <xdr:cNvSpPr txBox="1"/>
      </xdr:nvSpPr>
      <xdr:spPr>
        <a:xfrm>
          <a:off x="14846300" y="5046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42228</xdr:rowOff>
    </xdr:from>
    <xdr:to>
      <xdr:col>76</xdr:col>
      <xdr:colOff>111125</xdr:colOff>
      <xdr:row>26</xdr:row>
      <xdr:rowOff>42228</xdr:rowOff>
    </xdr:to>
    <xdr:cxnSp macro="">
      <xdr:nvCxnSpPr>
        <xdr:cNvPr id="134" name="直線コネクタ 133"/>
        <xdr:cNvCxnSpPr/>
      </xdr:nvCxnSpPr>
      <xdr:spPr>
        <a:xfrm>
          <a:off x="14706600" y="5271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31649</xdr:rowOff>
    </xdr:from>
    <xdr:ext cx="469744" cy="259045"/>
    <xdr:sp macro="" textlink="">
      <xdr:nvSpPr>
        <xdr:cNvPr id="135" name="債務償還比率平均値テキスト"/>
        <xdr:cNvSpPr txBox="1"/>
      </xdr:nvSpPr>
      <xdr:spPr>
        <a:xfrm>
          <a:off x="14846300" y="57752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53222</xdr:rowOff>
    </xdr:from>
    <xdr:to>
      <xdr:col>76</xdr:col>
      <xdr:colOff>73025</xdr:colOff>
      <xdr:row>29</xdr:row>
      <xdr:rowOff>154822</xdr:rowOff>
    </xdr:to>
    <xdr:sp macro="" textlink="">
      <xdr:nvSpPr>
        <xdr:cNvPr id="136" name="フローチャート: 判断 135"/>
        <xdr:cNvSpPr/>
      </xdr:nvSpPr>
      <xdr:spPr>
        <a:xfrm>
          <a:off x="14744700" y="579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95168</xdr:rowOff>
    </xdr:from>
    <xdr:to>
      <xdr:col>72</xdr:col>
      <xdr:colOff>123825</xdr:colOff>
      <xdr:row>30</xdr:row>
      <xdr:rowOff>25318</xdr:rowOff>
    </xdr:to>
    <xdr:sp macro="" textlink="">
      <xdr:nvSpPr>
        <xdr:cNvPr id="137" name="フローチャート: 判断 136"/>
        <xdr:cNvSpPr/>
      </xdr:nvSpPr>
      <xdr:spPr>
        <a:xfrm>
          <a:off x="14033500" y="583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61087</xdr:rowOff>
    </xdr:from>
    <xdr:to>
      <xdr:col>68</xdr:col>
      <xdr:colOff>123825</xdr:colOff>
      <xdr:row>29</xdr:row>
      <xdr:rowOff>162687</xdr:rowOff>
    </xdr:to>
    <xdr:sp macro="" textlink="">
      <xdr:nvSpPr>
        <xdr:cNvPr id="138" name="フローチャート: 判断 137"/>
        <xdr:cNvSpPr/>
      </xdr:nvSpPr>
      <xdr:spPr>
        <a:xfrm>
          <a:off x="13271500" y="580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40268</xdr:rowOff>
    </xdr:from>
    <xdr:to>
      <xdr:col>64</xdr:col>
      <xdr:colOff>123825</xdr:colOff>
      <xdr:row>29</xdr:row>
      <xdr:rowOff>141868</xdr:rowOff>
    </xdr:to>
    <xdr:sp macro="" textlink="">
      <xdr:nvSpPr>
        <xdr:cNvPr id="139" name="フローチャート: 判断 138"/>
        <xdr:cNvSpPr/>
      </xdr:nvSpPr>
      <xdr:spPr>
        <a:xfrm>
          <a:off x="12509500" y="578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18832</xdr:rowOff>
    </xdr:from>
    <xdr:to>
      <xdr:col>60</xdr:col>
      <xdr:colOff>123825</xdr:colOff>
      <xdr:row>29</xdr:row>
      <xdr:rowOff>120432</xdr:rowOff>
    </xdr:to>
    <xdr:sp macro="" textlink="">
      <xdr:nvSpPr>
        <xdr:cNvPr id="140" name="フローチャート: 判断 139"/>
        <xdr:cNvSpPr/>
      </xdr:nvSpPr>
      <xdr:spPr>
        <a:xfrm>
          <a:off x="11747500" y="5762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1" name="テキスト ボックス 14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2" name="テキスト ボックス 14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3" name="テキスト ボックス 14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4" name="テキスト ボックス 14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5" name="テキスト ボックス 14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22189</xdr:rowOff>
    </xdr:from>
    <xdr:to>
      <xdr:col>76</xdr:col>
      <xdr:colOff>73025</xdr:colOff>
      <xdr:row>28</xdr:row>
      <xdr:rowOff>123789</xdr:rowOff>
    </xdr:to>
    <xdr:sp macro="" textlink="">
      <xdr:nvSpPr>
        <xdr:cNvPr id="146" name="楕円 145"/>
        <xdr:cNvSpPr/>
      </xdr:nvSpPr>
      <xdr:spPr>
        <a:xfrm>
          <a:off x="14744700" y="559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45066</xdr:rowOff>
    </xdr:from>
    <xdr:ext cx="469744" cy="259045"/>
    <xdr:sp macro="" textlink="">
      <xdr:nvSpPr>
        <xdr:cNvPr id="147" name="債務償還比率該当値テキスト"/>
        <xdr:cNvSpPr txBox="1"/>
      </xdr:nvSpPr>
      <xdr:spPr>
        <a:xfrm>
          <a:off x="14846300" y="544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51063</xdr:rowOff>
    </xdr:from>
    <xdr:to>
      <xdr:col>72</xdr:col>
      <xdr:colOff>123825</xdr:colOff>
      <xdr:row>29</xdr:row>
      <xdr:rowOff>152663</xdr:rowOff>
    </xdr:to>
    <xdr:sp macro="" textlink="">
      <xdr:nvSpPr>
        <xdr:cNvPr id="148" name="楕円 147"/>
        <xdr:cNvSpPr/>
      </xdr:nvSpPr>
      <xdr:spPr>
        <a:xfrm>
          <a:off x="14033500" y="579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72989</xdr:rowOff>
    </xdr:from>
    <xdr:to>
      <xdr:col>76</xdr:col>
      <xdr:colOff>22225</xdr:colOff>
      <xdr:row>29</xdr:row>
      <xdr:rowOff>101863</xdr:rowOff>
    </xdr:to>
    <xdr:cxnSp macro="">
      <xdr:nvCxnSpPr>
        <xdr:cNvPr id="149" name="直線コネクタ 148"/>
        <xdr:cNvCxnSpPr/>
      </xdr:nvCxnSpPr>
      <xdr:spPr>
        <a:xfrm flipV="1">
          <a:off x="14084300" y="5645114"/>
          <a:ext cx="711200" cy="200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64017</xdr:rowOff>
    </xdr:from>
    <xdr:to>
      <xdr:col>68</xdr:col>
      <xdr:colOff>123825</xdr:colOff>
      <xdr:row>29</xdr:row>
      <xdr:rowOff>165617</xdr:rowOff>
    </xdr:to>
    <xdr:sp macro="" textlink="">
      <xdr:nvSpPr>
        <xdr:cNvPr id="150" name="楕円 149"/>
        <xdr:cNvSpPr/>
      </xdr:nvSpPr>
      <xdr:spPr>
        <a:xfrm>
          <a:off x="13271500" y="580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101863</xdr:rowOff>
    </xdr:from>
    <xdr:to>
      <xdr:col>72</xdr:col>
      <xdr:colOff>73025</xdr:colOff>
      <xdr:row>29</xdr:row>
      <xdr:rowOff>114817</xdr:rowOff>
    </xdr:to>
    <xdr:cxnSp macro="">
      <xdr:nvCxnSpPr>
        <xdr:cNvPr id="151" name="直線コネクタ 150"/>
        <xdr:cNvCxnSpPr/>
      </xdr:nvCxnSpPr>
      <xdr:spPr>
        <a:xfrm flipV="1">
          <a:off x="13322300" y="5845438"/>
          <a:ext cx="762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103805</xdr:rowOff>
    </xdr:from>
    <xdr:to>
      <xdr:col>64</xdr:col>
      <xdr:colOff>123825</xdr:colOff>
      <xdr:row>30</xdr:row>
      <xdr:rowOff>33955</xdr:rowOff>
    </xdr:to>
    <xdr:sp macro="" textlink="">
      <xdr:nvSpPr>
        <xdr:cNvPr id="152" name="楕円 151"/>
        <xdr:cNvSpPr/>
      </xdr:nvSpPr>
      <xdr:spPr>
        <a:xfrm>
          <a:off x="12509500" y="584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114817</xdr:rowOff>
    </xdr:from>
    <xdr:to>
      <xdr:col>68</xdr:col>
      <xdr:colOff>73025</xdr:colOff>
      <xdr:row>29</xdr:row>
      <xdr:rowOff>154605</xdr:rowOff>
    </xdr:to>
    <xdr:cxnSp macro="">
      <xdr:nvCxnSpPr>
        <xdr:cNvPr id="153" name="直線コネクタ 152"/>
        <xdr:cNvCxnSpPr/>
      </xdr:nvCxnSpPr>
      <xdr:spPr>
        <a:xfrm flipV="1">
          <a:off x="12560300" y="5858392"/>
          <a:ext cx="762000" cy="39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161018</xdr:rowOff>
    </xdr:from>
    <xdr:to>
      <xdr:col>60</xdr:col>
      <xdr:colOff>123825</xdr:colOff>
      <xdr:row>30</xdr:row>
      <xdr:rowOff>91168</xdr:rowOff>
    </xdr:to>
    <xdr:sp macro="" textlink="">
      <xdr:nvSpPr>
        <xdr:cNvPr id="154" name="楕円 153"/>
        <xdr:cNvSpPr/>
      </xdr:nvSpPr>
      <xdr:spPr>
        <a:xfrm>
          <a:off x="11747500" y="590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154605</xdr:rowOff>
    </xdr:from>
    <xdr:to>
      <xdr:col>64</xdr:col>
      <xdr:colOff>73025</xdr:colOff>
      <xdr:row>30</xdr:row>
      <xdr:rowOff>40368</xdr:rowOff>
    </xdr:to>
    <xdr:cxnSp macro="">
      <xdr:nvCxnSpPr>
        <xdr:cNvPr id="155" name="直線コネクタ 154"/>
        <xdr:cNvCxnSpPr/>
      </xdr:nvCxnSpPr>
      <xdr:spPr>
        <a:xfrm flipV="1">
          <a:off x="11798300" y="5898180"/>
          <a:ext cx="762000" cy="57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16445</xdr:rowOff>
    </xdr:from>
    <xdr:ext cx="469744" cy="259045"/>
    <xdr:sp macro="" textlink="">
      <xdr:nvSpPr>
        <xdr:cNvPr id="156" name="n_1aveValue債務償還比率"/>
        <xdr:cNvSpPr txBox="1"/>
      </xdr:nvSpPr>
      <xdr:spPr>
        <a:xfrm>
          <a:off x="13836727" y="5931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7764</xdr:rowOff>
    </xdr:from>
    <xdr:ext cx="469744" cy="259045"/>
    <xdr:sp macro="" textlink="">
      <xdr:nvSpPr>
        <xdr:cNvPr id="157" name="n_2aveValue債務償還比率"/>
        <xdr:cNvSpPr txBox="1"/>
      </xdr:nvSpPr>
      <xdr:spPr>
        <a:xfrm>
          <a:off x="13087427" y="5579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158395</xdr:rowOff>
    </xdr:from>
    <xdr:ext cx="469744" cy="259045"/>
    <xdr:sp macro="" textlink="">
      <xdr:nvSpPr>
        <xdr:cNvPr id="158" name="n_3aveValue債務償還比率"/>
        <xdr:cNvSpPr txBox="1"/>
      </xdr:nvSpPr>
      <xdr:spPr>
        <a:xfrm>
          <a:off x="12325427" y="555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136959</xdr:rowOff>
    </xdr:from>
    <xdr:ext cx="469744" cy="259045"/>
    <xdr:sp macro="" textlink="">
      <xdr:nvSpPr>
        <xdr:cNvPr id="159" name="n_4aveValue債務償還比率"/>
        <xdr:cNvSpPr txBox="1"/>
      </xdr:nvSpPr>
      <xdr:spPr>
        <a:xfrm>
          <a:off x="11563427" y="5537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169190</xdr:rowOff>
    </xdr:from>
    <xdr:ext cx="469744" cy="259045"/>
    <xdr:sp macro="" textlink="">
      <xdr:nvSpPr>
        <xdr:cNvPr id="160" name="n_1mainValue債務償還比率"/>
        <xdr:cNvSpPr txBox="1"/>
      </xdr:nvSpPr>
      <xdr:spPr>
        <a:xfrm>
          <a:off x="13836727" y="5569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156744</xdr:rowOff>
    </xdr:from>
    <xdr:ext cx="469744" cy="259045"/>
    <xdr:sp macro="" textlink="">
      <xdr:nvSpPr>
        <xdr:cNvPr id="161" name="n_2mainValue債務償還比率"/>
        <xdr:cNvSpPr txBox="1"/>
      </xdr:nvSpPr>
      <xdr:spPr>
        <a:xfrm>
          <a:off x="13087427" y="590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25082</xdr:rowOff>
    </xdr:from>
    <xdr:ext cx="469744" cy="259045"/>
    <xdr:sp macro="" textlink="">
      <xdr:nvSpPr>
        <xdr:cNvPr id="162" name="n_3mainValue債務償還比率"/>
        <xdr:cNvSpPr txBox="1"/>
      </xdr:nvSpPr>
      <xdr:spPr>
        <a:xfrm>
          <a:off x="12325427" y="5940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82295</xdr:rowOff>
    </xdr:from>
    <xdr:ext cx="469744" cy="259045"/>
    <xdr:sp macro="" textlink="">
      <xdr:nvSpPr>
        <xdr:cNvPr id="163" name="n_4mainValue債務償還比率"/>
        <xdr:cNvSpPr txBox="1"/>
      </xdr:nvSpPr>
      <xdr:spPr>
        <a:xfrm>
          <a:off x="11563427" y="5997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4" name="正方形/長方形 16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5" name="正方形/長方形 16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6" name="テキスト ボックス 16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7" name="テキスト ボックス 16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8" name="テキスト ボックス 16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9" name="テキスト ボックス 16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鹿児島県南九州市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34,152
33,702
357.91
28,591,669
27,567,441
637,997
12,728,369
19,856,364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38100</xdr:rowOff>
    </xdr:from>
    <xdr:to>
      <xdr:col>24</xdr:col>
      <xdr:colOff>62865</xdr:colOff>
      <xdr:row>41</xdr:row>
      <xdr:rowOff>66675</xdr:rowOff>
    </xdr:to>
    <xdr:cxnSp macro="">
      <xdr:nvCxnSpPr>
        <xdr:cNvPr id="57" name="直線コネクタ 56"/>
        <xdr:cNvCxnSpPr/>
      </xdr:nvCxnSpPr>
      <xdr:spPr>
        <a:xfrm flipV="1">
          <a:off x="4634865" y="5867400"/>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70502</xdr:rowOff>
    </xdr:from>
    <xdr:ext cx="405111" cy="259045"/>
    <xdr:sp macro="" textlink="">
      <xdr:nvSpPr>
        <xdr:cNvPr id="58" name="【道路】&#10;有形固定資産減価償却率最小値テキスト"/>
        <xdr:cNvSpPr txBox="1"/>
      </xdr:nvSpPr>
      <xdr:spPr>
        <a:xfrm>
          <a:off x="4673600" y="709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66675</xdr:rowOff>
    </xdr:from>
    <xdr:to>
      <xdr:col>24</xdr:col>
      <xdr:colOff>152400</xdr:colOff>
      <xdr:row>41</xdr:row>
      <xdr:rowOff>66675</xdr:rowOff>
    </xdr:to>
    <xdr:cxnSp macro="">
      <xdr:nvCxnSpPr>
        <xdr:cNvPr id="59" name="直線コネクタ 58"/>
        <xdr:cNvCxnSpPr/>
      </xdr:nvCxnSpPr>
      <xdr:spPr>
        <a:xfrm>
          <a:off x="4546600" y="709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156227</xdr:rowOff>
    </xdr:from>
    <xdr:ext cx="405111" cy="259045"/>
    <xdr:sp macro="" textlink="">
      <xdr:nvSpPr>
        <xdr:cNvPr id="60" name="【道路】&#10;有形固定資産減価償却率最大値テキスト"/>
        <xdr:cNvSpPr txBox="1"/>
      </xdr:nvSpPr>
      <xdr:spPr>
        <a:xfrm>
          <a:off x="4673600" y="564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38100</xdr:rowOff>
    </xdr:from>
    <xdr:to>
      <xdr:col>24</xdr:col>
      <xdr:colOff>152400</xdr:colOff>
      <xdr:row>34</xdr:row>
      <xdr:rowOff>38100</xdr:rowOff>
    </xdr:to>
    <xdr:cxnSp macro="">
      <xdr:nvCxnSpPr>
        <xdr:cNvPr id="61" name="直線コネクタ 60"/>
        <xdr:cNvCxnSpPr/>
      </xdr:nvCxnSpPr>
      <xdr:spPr>
        <a:xfrm>
          <a:off x="4546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76852</xdr:rowOff>
    </xdr:from>
    <xdr:ext cx="405111" cy="259045"/>
    <xdr:sp macro="" textlink="">
      <xdr:nvSpPr>
        <xdr:cNvPr id="62" name="【道路】&#10;有形固定資産減価償却率平均値テキスト"/>
        <xdr:cNvSpPr txBox="1"/>
      </xdr:nvSpPr>
      <xdr:spPr>
        <a:xfrm>
          <a:off x="4673600" y="6249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53975</xdr:rowOff>
    </xdr:from>
    <xdr:to>
      <xdr:col>24</xdr:col>
      <xdr:colOff>114300</xdr:colOff>
      <xdr:row>37</xdr:row>
      <xdr:rowOff>155575</xdr:rowOff>
    </xdr:to>
    <xdr:sp macro="" textlink="">
      <xdr:nvSpPr>
        <xdr:cNvPr id="63" name="フローチャート: 判断 62"/>
        <xdr:cNvSpPr/>
      </xdr:nvSpPr>
      <xdr:spPr>
        <a:xfrm>
          <a:off x="4584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42545</xdr:rowOff>
    </xdr:from>
    <xdr:to>
      <xdr:col>20</xdr:col>
      <xdr:colOff>38100</xdr:colOff>
      <xdr:row>37</xdr:row>
      <xdr:rowOff>144145</xdr:rowOff>
    </xdr:to>
    <xdr:sp macro="" textlink="">
      <xdr:nvSpPr>
        <xdr:cNvPr id="64" name="フローチャート: 判断 63"/>
        <xdr:cNvSpPr/>
      </xdr:nvSpPr>
      <xdr:spPr>
        <a:xfrm>
          <a:off x="3746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4445</xdr:rowOff>
    </xdr:from>
    <xdr:to>
      <xdr:col>15</xdr:col>
      <xdr:colOff>101600</xdr:colOff>
      <xdr:row>37</xdr:row>
      <xdr:rowOff>106045</xdr:rowOff>
    </xdr:to>
    <xdr:sp macro="" textlink="">
      <xdr:nvSpPr>
        <xdr:cNvPr id="65" name="フローチャート: 判断 64"/>
        <xdr:cNvSpPr/>
      </xdr:nvSpPr>
      <xdr:spPr>
        <a:xfrm>
          <a:off x="2857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135890</xdr:rowOff>
    </xdr:from>
    <xdr:to>
      <xdr:col>10</xdr:col>
      <xdr:colOff>165100</xdr:colOff>
      <xdr:row>37</xdr:row>
      <xdr:rowOff>66040</xdr:rowOff>
    </xdr:to>
    <xdr:sp macro="" textlink="">
      <xdr:nvSpPr>
        <xdr:cNvPr id="66" name="フローチャート: 判断 65"/>
        <xdr:cNvSpPr/>
      </xdr:nvSpPr>
      <xdr:spPr>
        <a:xfrm>
          <a:off x="19685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99695</xdr:rowOff>
    </xdr:from>
    <xdr:to>
      <xdr:col>6</xdr:col>
      <xdr:colOff>38100</xdr:colOff>
      <xdr:row>37</xdr:row>
      <xdr:rowOff>29845</xdr:rowOff>
    </xdr:to>
    <xdr:sp macro="" textlink="">
      <xdr:nvSpPr>
        <xdr:cNvPr id="67" name="フローチャート: 判断 66"/>
        <xdr:cNvSpPr/>
      </xdr:nvSpPr>
      <xdr:spPr>
        <a:xfrm>
          <a:off x="10795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124460</xdr:rowOff>
    </xdr:from>
    <xdr:to>
      <xdr:col>24</xdr:col>
      <xdr:colOff>114300</xdr:colOff>
      <xdr:row>41</xdr:row>
      <xdr:rowOff>54610</xdr:rowOff>
    </xdr:to>
    <xdr:sp macro="" textlink="">
      <xdr:nvSpPr>
        <xdr:cNvPr id="73" name="楕円 72"/>
        <xdr:cNvSpPr/>
      </xdr:nvSpPr>
      <xdr:spPr>
        <a:xfrm>
          <a:off x="45847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39387</xdr:rowOff>
    </xdr:from>
    <xdr:ext cx="405111" cy="259045"/>
    <xdr:sp macro="" textlink="">
      <xdr:nvSpPr>
        <xdr:cNvPr id="74" name="【道路】&#10;有形固定資産減価償却率該当値テキスト"/>
        <xdr:cNvSpPr txBox="1"/>
      </xdr:nvSpPr>
      <xdr:spPr>
        <a:xfrm>
          <a:off x="4673600" y="689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118745</xdr:rowOff>
    </xdr:from>
    <xdr:to>
      <xdr:col>20</xdr:col>
      <xdr:colOff>38100</xdr:colOff>
      <xdr:row>41</xdr:row>
      <xdr:rowOff>48895</xdr:rowOff>
    </xdr:to>
    <xdr:sp macro="" textlink="">
      <xdr:nvSpPr>
        <xdr:cNvPr id="75" name="楕円 74"/>
        <xdr:cNvSpPr/>
      </xdr:nvSpPr>
      <xdr:spPr>
        <a:xfrm>
          <a:off x="3746500" y="697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169545</xdr:rowOff>
    </xdr:from>
    <xdr:to>
      <xdr:col>24</xdr:col>
      <xdr:colOff>63500</xdr:colOff>
      <xdr:row>41</xdr:row>
      <xdr:rowOff>3810</xdr:rowOff>
    </xdr:to>
    <xdr:cxnSp macro="">
      <xdr:nvCxnSpPr>
        <xdr:cNvPr id="76" name="直線コネクタ 75"/>
        <xdr:cNvCxnSpPr/>
      </xdr:nvCxnSpPr>
      <xdr:spPr>
        <a:xfrm>
          <a:off x="3797300" y="702754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113030</xdr:rowOff>
    </xdr:from>
    <xdr:to>
      <xdr:col>15</xdr:col>
      <xdr:colOff>101600</xdr:colOff>
      <xdr:row>41</xdr:row>
      <xdr:rowOff>43180</xdr:rowOff>
    </xdr:to>
    <xdr:sp macro="" textlink="">
      <xdr:nvSpPr>
        <xdr:cNvPr id="77" name="楕円 76"/>
        <xdr:cNvSpPr/>
      </xdr:nvSpPr>
      <xdr:spPr>
        <a:xfrm>
          <a:off x="2857500" y="697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163830</xdr:rowOff>
    </xdr:from>
    <xdr:to>
      <xdr:col>19</xdr:col>
      <xdr:colOff>177800</xdr:colOff>
      <xdr:row>40</xdr:row>
      <xdr:rowOff>169545</xdr:rowOff>
    </xdr:to>
    <xdr:cxnSp macro="">
      <xdr:nvCxnSpPr>
        <xdr:cNvPr id="78" name="直線コネクタ 77"/>
        <xdr:cNvCxnSpPr/>
      </xdr:nvCxnSpPr>
      <xdr:spPr>
        <a:xfrm>
          <a:off x="2908300" y="70218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107315</xdr:rowOff>
    </xdr:from>
    <xdr:to>
      <xdr:col>10</xdr:col>
      <xdr:colOff>165100</xdr:colOff>
      <xdr:row>41</xdr:row>
      <xdr:rowOff>37465</xdr:rowOff>
    </xdr:to>
    <xdr:sp macro="" textlink="">
      <xdr:nvSpPr>
        <xdr:cNvPr id="79" name="楕円 78"/>
        <xdr:cNvSpPr/>
      </xdr:nvSpPr>
      <xdr:spPr>
        <a:xfrm>
          <a:off x="1968500" y="696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158115</xdr:rowOff>
    </xdr:from>
    <xdr:to>
      <xdr:col>15</xdr:col>
      <xdr:colOff>50800</xdr:colOff>
      <xdr:row>40</xdr:row>
      <xdr:rowOff>163830</xdr:rowOff>
    </xdr:to>
    <xdr:cxnSp macro="">
      <xdr:nvCxnSpPr>
        <xdr:cNvPr id="80" name="直線コネクタ 79"/>
        <xdr:cNvCxnSpPr/>
      </xdr:nvCxnSpPr>
      <xdr:spPr>
        <a:xfrm>
          <a:off x="2019300" y="701611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97790</xdr:rowOff>
    </xdr:from>
    <xdr:to>
      <xdr:col>6</xdr:col>
      <xdr:colOff>38100</xdr:colOff>
      <xdr:row>41</xdr:row>
      <xdr:rowOff>27940</xdr:rowOff>
    </xdr:to>
    <xdr:sp macro="" textlink="">
      <xdr:nvSpPr>
        <xdr:cNvPr id="81" name="楕円 80"/>
        <xdr:cNvSpPr/>
      </xdr:nvSpPr>
      <xdr:spPr>
        <a:xfrm>
          <a:off x="1079500" y="695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148590</xdr:rowOff>
    </xdr:from>
    <xdr:to>
      <xdr:col>10</xdr:col>
      <xdr:colOff>114300</xdr:colOff>
      <xdr:row>40</xdr:row>
      <xdr:rowOff>158115</xdr:rowOff>
    </xdr:to>
    <xdr:cxnSp macro="">
      <xdr:nvCxnSpPr>
        <xdr:cNvPr id="82" name="直線コネクタ 81"/>
        <xdr:cNvCxnSpPr/>
      </xdr:nvCxnSpPr>
      <xdr:spPr>
        <a:xfrm>
          <a:off x="1130300" y="700659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160672</xdr:rowOff>
    </xdr:from>
    <xdr:ext cx="405111" cy="259045"/>
    <xdr:sp macro="" textlink="">
      <xdr:nvSpPr>
        <xdr:cNvPr id="83" name="n_1aveValue【道路】&#10;有形固定資産減価償却率"/>
        <xdr:cNvSpPr txBox="1"/>
      </xdr:nvSpPr>
      <xdr:spPr>
        <a:xfrm>
          <a:off x="35820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122572</xdr:rowOff>
    </xdr:from>
    <xdr:ext cx="405111" cy="259045"/>
    <xdr:sp macro="" textlink="">
      <xdr:nvSpPr>
        <xdr:cNvPr id="84" name="n_2aveValue【道路】&#10;有形固定資産減価償却率"/>
        <xdr:cNvSpPr txBox="1"/>
      </xdr:nvSpPr>
      <xdr:spPr>
        <a:xfrm>
          <a:off x="27057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82567</xdr:rowOff>
    </xdr:from>
    <xdr:ext cx="405111" cy="259045"/>
    <xdr:sp macro="" textlink="">
      <xdr:nvSpPr>
        <xdr:cNvPr id="85" name="n_3aveValue【道路】&#10;有形固定資産減価償却率"/>
        <xdr:cNvSpPr txBox="1"/>
      </xdr:nvSpPr>
      <xdr:spPr>
        <a:xfrm>
          <a:off x="1816744"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46372</xdr:rowOff>
    </xdr:from>
    <xdr:ext cx="405111" cy="259045"/>
    <xdr:sp macro="" textlink="">
      <xdr:nvSpPr>
        <xdr:cNvPr id="86" name="n_4aveValue【道路】&#10;有形固定資産減価償却率"/>
        <xdr:cNvSpPr txBox="1"/>
      </xdr:nvSpPr>
      <xdr:spPr>
        <a:xfrm>
          <a:off x="927744" y="604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40022</xdr:rowOff>
    </xdr:from>
    <xdr:ext cx="405111" cy="259045"/>
    <xdr:sp macro="" textlink="">
      <xdr:nvSpPr>
        <xdr:cNvPr id="87" name="n_1mainValue【道路】&#10;有形固定資産減価償却率"/>
        <xdr:cNvSpPr txBox="1"/>
      </xdr:nvSpPr>
      <xdr:spPr>
        <a:xfrm>
          <a:off x="3582044" y="706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34307</xdr:rowOff>
    </xdr:from>
    <xdr:ext cx="405111" cy="259045"/>
    <xdr:sp macro="" textlink="">
      <xdr:nvSpPr>
        <xdr:cNvPr id="88" name="n_2mainValue【道路】&#10;有形固定資産減価償却率"/>
        <xdr:cNvSpPr txBox="1"/>
      </xdr:nvSpPr>
      <xdr:spPr>
        <a:xfrm>
          <a:off x="2705744" y="706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28592</xdr:rowOff>
    </xdr:from>
    <xdr:ext cx="405111" cy="259045"/>
    <xdr:sp macro="" textlink="">
      <xdr:nvSpPr>
        <xdr:cNvPr id="89" name="n_3mainValue【道路】&#10;有形固定資産減価償却率"/>
        <xdr:cNvSpPr txBox="1"/>
      </xdr:nvSpPr>
      <xdr:spPr>
        <a:xfrm>
          <a:off x="1816744" y="705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19067</xdr:rowOff>
    </xdr:from>
    <xdr:ext cx="405111" cy="259045"/>
    <xdr:sp macro="" textlink="">
      <xdr:nvSpPr>
        <xdr:cNvPr id="90" name="n_4mainValue【道路】&#10;有形固定資産減価償却率"/>
        <xdr:cNvSpPr txBox="1"/>
      </xdr:nvSpPr>
      <xdr:spPr>
        <a:xfrm>
          <a:off x="927744" y="704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128244</xdr:rowOff>
    </xdr:from>
    <xdr:to>
      <xdr:col>54</xdr:col>
      <xdr:colOff>189865</xdr:colOff>
      <xdr:row>41</xdr:row>
      <xdr:rowOff>68732</xdr:rowOff>
    </xdr:to>
    <xdr:cxnSp macro="">
      <xdr:nvCxnSpPr>
        <xdr:cNvPr id="114" name="直線コネクタ 113"/>
        <xdr:cNvCxnSpPr/>
      </xdr:nvCxnSpPr>
      <xdr:spPr>
        <a:xfrm flipV="1">
          <a:off x="10476865" y="5786094"/>
          <a:ext cx="0" cy="1312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72559</xdr:rowOff>
    </xdr:from>
    <xdr:ext cx="469744" cy="259045"/>
    <xdr:sp macro="" textlink="">
      <xdr:nvSpPr>
        <xdr:cNvPr id="115" name="【道路】&#10;一人当たり延長最小値テキスト"/>
        <xdr:cNvSpPr txBox="1"/>
      </xdr:nvSpPr>
      <xdr:spPr>
        <a:xfrm>
          <a:off x="10515600" y="710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68732</xdr:rowOff>
    </xdr:from>
    <xdr:to>
      <xdr:col>55</xdr:col>
      <xdr:colOff>88900</xdr:colOff>
      <xdr:row>41</xdr:row>
      <xdr:rowOff>68732</xdr:rowOff>
    </xdr:to>
    <xdr:cxnSp macro="">
      <xdr:nvCxnSpPr>
        <xdr:cNvPr id="116" name="直線コネクタ 115"/>
        <xdr:cNvCxnSpPr/>
      </xdr:nvCxnSpPr>
      <xdr:spPr>
        <a:xfrm>
          <a:off x="10388600" y="7098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74921</xdr:rowOff>
    </xdr:from>
    <xdr:ext cx="534377" cy="259045"/>
    <xdr:sp macro="" textlink="">
      <xdr:nvSpPr>
        <xdr:cNvPr id="117" name="【道路】&#10;一人当たり延長最大値テキスト"/>
        <xdr:cNvSpPr txBox="1"/>
      </xdr:nvSpPr>
      <xdr:spPr>
        <a:xfrm>
          <a:off x="10515600" y="556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128244</xdr:rowOff>
    </xdr:from>
    <xdr:to>
      <xdr:col>55</xdr:col>
      <xdr:colOff>88900</xdr:colOff>
      <xdr:row>33</xdr:row>
      <xdr:rowOff>128244</xdr:rowOff>
    </xdr:to>
    <xdr:cxnSp macro="">
      <xdr:nvCxnSpPr>
        <xdr:cNvPr id="118" name="直線コネクタ 117"/>
        <xdr:cNvCxnSpPr/>
      </xdr:nvCxnSpPr>
      <xdr:spPr>
        <a:xfrm>
          <a:off x="10388600" y="5786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37278</xdr:rowOff>
    </xdr:from>
    <xdr:ext cx="534377" cy="259045"/>
    <xdr:sp macro="" textlink="">
      <xdr:nvSpPr>
        <xdr:cNvPr id="119" name="【道路】&#10;一人当たり延長平均値テキスト"/>
        <xdr:cNvSpPr txBox="1"/>
      </xdr:nvSpPr>
      <xdr:spPr>
        <a:xfrm>
          <a:off x="10515600" y="6552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58851</xdr:rowOff>
    </xdr:from>
    <xdr:to>
      <xdr:col>55</xdr:col>
      <xdr:colOff>50800</xdr:colOff>
      <xdr:row>38</xdr:row>
      <xdr:rowOff>160451</xdr:rowOff>
    </xdr:to>
    <xdr:sp macro="" textlink="">
      <xdr:nvSpPr>
        <xdr:cNvPr id="120" name="フローチャート: 判断 119"/>
        <xdr:cNvSpPr/>
      </xdr:nvSpPr>
      <xdr:spPr>
        <a:xfrm>
          <a:off x="10426700" y="6573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87332</xdr:rowOff>
    </xdr:from>
    <xdr:to>
      <xdr:col>50</xdr:col>
      <xdr:colOff>165100</xdr:colOff>
      <xdr:row>39</xdr:row>
      <xdr:rowOff>17482</xdr:rowOff>
    </xdr:to>
    <xdr:sp macro="" textlink="">
      <xdr:nvSpPr>
        <xdr:cNvPr id="121" name="フローチャート: 判断 120"/>
        <xdr:cNvSpPr/>
      </xdr:nvSpPr>
      <xdr:spPr>
        <a:xfrm>
          <a:off x="9588500" y="660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109658</xdr:rowOff>
    </xdr:from>
    <xdr:to>
      <xdr:col>46</xdr:col>
      <xdr:colOff>38100</xdr:colOff>
      <xdr:row>39</xdr:row>
      <xdr:rowOff>39808</xdr:rowOff>
    </xdr:to>
    <xdr:sp macro="" textlink="">
      <xdr:nvSpPr>
        <xdr:cNvPr id="122" name="フローチャート: 判断 121"/>
        <xdr:cNvSpPr/>
      </xdr:nvSpPr>
      <xdr:spPr>
        <a:xfrm>
          <a:off x="8699500" y="662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132747</xdr:rowOff>
    </xdr:from>
    <xdr:to>
      <xdr:col>41</xdr:col>
      <xdr:colOff>101600</xdr:colOff>
      <xdr:row>39</xdr:row>
      <xdr:rowOff>62897</xdr:rowOff>
    </xdr:to>
    <xdr:sp macro="" textlink="">
      <xdr:nvSpPr>
        <xdr:cNvPr id="123" name="フローチャート: 判断 122"/>
        <xdr:cNvSpPr/>
      </xdr:nvSpPr>
      <xdr:spPr>
        <a:xfrm>
          <a:off x="7810500" y="6647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89427</xdr:rowOff>
    </xdr:from>
    <xdr:to>
      <xdr:col>36</xdr:col>
      <xdr:colOff>165100</xdr:colOff>
      <xdr:row>39</xdr:row>
      <xdr:rowOff>19577</xdr:rowOff>
    </xdr:to>
    <xdr:sp macro="" textlink="">
      <xdr:nvSpPr>
        <xdr:cNvPr id="124" name="フローチャート: 判断 123"/>
        <xdr:cNvSpPr/>
      </xdr:nvSpPr>
      <xdr:spPr>
        <a:xfrm>
          <a:off x="6921500" y="660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102857</xdr:rowOff>
    </xdr:from>
    <xdr:to>
      <xdr:col>55</xdr:col>
      <xdr:colOff>50800</xdr:colOff>
      <xdr:row>36</xdr:row>
      <xdr:rowOff>33007</xdr:rowOff>
    </xdr:to>
    <xdr:sp macro="" textlink="">
      <xdr:nvSpPr>
        <xdr:cNvPr id="130" name="楕円 129"/>
        <xdr:cNvSpPr/>
      </xdr:nvSpPr>
      <xdr:spPr>
        <a:xfrm>
          <a:off x="10426700" y="6103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125734</xdr:rowOff>
    </xdr:from>
    <xdr:ext cx="534377" cy="259045"/>
    <xdr:sp macro="" textlink="">
      <xdr:nvSpPr>
        <xdr:cNvPr id="131" name="【道路】&#10;一人当たり延長該当値テキスト"/>
        <xdr:cNvSpPr txBox="1"/>
      </xdr:nvSpPr>
      <xdr:spPr>
        <a:xfrm>
          <a:off x="10515600" y="595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139662</xdr:rowOff>
    </xdr:from>
    <xdr:to>
      <xdr:col>50</xdr:col>
      <xdr:colOff>165100</xdr:colOff>
      <xdr:row>38</xdr:row>
      <xdr:rowOff>69812</xdr:rowOff>
    </xdr:to>
    <xdr:sp macro="" textlink="">
      <xdr:nvSpPr>
        <xdr:cNvPr id="132" name="楕円 131"/>
        <xdr:cNvSpPr/>
      </xdr:nvSpPr>
      <xdr:spPr>
        <a:xfrm>
          <a:off x="9588500" y="648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153657</xdr:rowOff>
    </xdr:from>
    <xdr:to>
      <xdr:col>55</xdr:col>
      <xdr:colOff>0</xdr:colOff>
      <xdr:row>38</xdr:row>
      <xdr:rowOff>19012</xdr:rowOff>
    </xdr:to>
    <xdr:cxnSp macro="">
      <xdr:nvCxnSpPr>
        <xdr:cNvPr id="133" name="直線コネクタ 132"/>
        <xdr:cNvCxnSpPr/>
      </xdr:nvCxnSpPr>
      <xdr:spPr>
        <a:xfrm flipV="1">
          <a:off x="9639300" y="6154407"/>
          <a:ext cx="838200" cy="379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9627</xdr:rowOff>
    </xdr:from>
    <xdr:to>
      <xdr:col>46</xdr:col>
      <xdr:colOff>38100</xdr:colOff>
      <xdr:row>37</xdr:row>
      <xdr:rowOff>111227</xdr:rowOff>
    </xdr:to>
    <xdr:sp macro="" textlink="">
      <xdr:nvSpPr>
        <xdr:cNvPr id="134" name="楕円 133"/>
        <xdr:cNvSpPr/>
      </xdr:nvSpPr>
      <xdr:spPr>
        <a:xfrm>
          <a:off x="8699500" y="635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60427</xdr:rowOff>
    </xdr:from>
    <xdr:to>
      <xdr:col>50</xdr:col>
      <xdr:colOff>114300</xdr:colOff>
      <xdr:row>38</xdr:row>
      <xdr:rowOff>19012</xdr:rowOff>
    </xdr:to>
    <xdr:cxnSp macro="">
      <xdr:nvCxnSpPr>
        <xdr:cNvPr id="135" name="直線コネクタ 134"/>
        <xdr:cNvCxnSpPr/>
      </xdr:nvCxnSpPr>
      <xdr:spPr>
        <a:xfrm>
          <a:off x="8750300" y="6404077"/>
          <a:ext cx="889000" cy="13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25762</xdr:rowOff>
    </xdr:from>
    <xdr:to>
      <xdr:col>41</xdr:col>
      <xdr:colOff>101600</xdr:colOff>
      <xdr:row>37</xdr:row>
      <xdr:rowOff>127362</xdr:rowOff>
    </xdr:to>
    <xdr:sp macro="" textlink="">
      <xdr:nvSpPr>
        <xdr:cNvPr id="136" name="楕円 135"/>
        <xdr:cNvSpPr/>
      </xdr:nvSpPr>
      <xdr:spPr>
        <a:xfrm>
          <a:off x="7810500" y="636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60427</xdr:rowOff>
    </xdr:from>
    <xdr:to>
      <xdr:col>45</xdr:col>
      <xdr:colOff>177800</xdr:colOff>
      <xdr:row>37</xdr:row>
      <xdr:rowOff>76562</xdr:rowOff>
    </xdr:to>
    <xdr:cxnSp macro="">
      <xdr:nvCxnSpPr>
        <xdr:cNvPr id="137" name="直線コネクタ 136"/>
        <xdr:cNvCxnSpPr/>
      </xdr:nvCxnSpPr>
      <xdr:spPr>
        <a:xfrm flipV="1">
          <a:off x="7861300" y="6404077"/>
          <a:ext cx="889000" cy="1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39954</xdr:rowOff>
    </xdr:from>
    <xdr:to>
      <xdr:col>36</xdr:col>
      <xdr:colOff>165100</xdr:colOff>
      <xdr:row>37</xdr:row>
      <xdr:rowOff>141554</xdr:rowOff>
    </xdr:to>
    <xdr:sp macro="" textlink="">
      <xdr:nvSpPr>
        <xdr:cNvPr id="138" name="楕円 137"/>
        <xdr:cNvSpPr/>
      </xdr:nvSpPr>
      <xdr:spPr>
        <a:xfrm>
          <a:off x="6921500" y="638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76562</xdr:rowOff>
    </xdr:from>
    <xdr:to>
      <xdr:col>41</xdr:col>
      <xdr:colOff>50800</xdr:colOff>
      <xdr:row>37</xdr:row>
      <xdr:rowOff>90754</xdr:rowOff>
    </xdr:to>
    <xdr:cxnSp macro="">
      <xdr:nvCxnSpPr>
        <xdr:cNvPr id="139" name="直線コネクタ 138"/>
        <xdr:cNvCxnSpPr/>
      </xdr:nvCxnSpPr>
      <xdr:spPr>
        <a:xfrm flipV="1">
          <a:off x="6972300" y="6420212"/>
          <a:ext cx="889000" cy="1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8609</xdr:rowOff>
    </xdr:from>
    <xdr:ext cx="534377" cy="259045"/>
    <xdr:sp macro="" textlink="">
      <xdr:nvSpPr>
        <xdr:cNvPr id="140" name="n_1aveValue【道路】&#10;一人当たり延長"/>
        <xdr:cNvSpPr txBox="1"/>
      </xdr:nvSpPr>
      <xdr:spPr>
        <a:xfrm>
          <a:off x="9359411" y="669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30935</xdr:rowOff>
    </xdr:from>
    <xdr:ext cx="534377" cy="259045"/>
    <xdr:sp macro="" textlink="">
      <xdr:nvSpPr>
        <xdr:cNvPr id="141" name="n_2aveValue【道路】&#10;一人当たり延長"/>
        <xdr:cNvSpPr txBox="1"/>
      </xdr:nvSpPr>
      <xdr:spPr>
        <a:xfrm>
          <a:off x="8483111" y="671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54024</xdr:rowOff>
    </xdr:from>
    <xdr:ext cx="534377" cy="259045"/>
    <xdr:sp macro="" textlink="">
      <xdr:nvSpPr>
        <xdr:cNvPr id="142" name="n_3aveValue【道路】&#10;一人当たり延長"/>
        <xdr:cNvSpPr txBox="1"/>
      </xdr:nvSpPr>
      <xdr:spPr>
        <a:xfrm>
          <a:off x="7594111" y="674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10704</xdr:rowOff>
    </xdr:from>
    <xdr:ext cx="534377" cy="259045"/>
    <xdr:sp macro="" textlink="">
      <xdr:nvSpPr>
        <xdr:cNvPr id="143" name="n_4aveValue【道路】&#10;一人当たり延長"/>
        <xdr:cNvSpPr txBox="1"/>
      </xdr:nvSpPr>
      <xdr:spPr>
        <a:xfrm>
          <a:off x="6705111" y="669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86339</xdr:rowOff>
    </xdr:from>
    <xdr:ext cx="534377" cy="259045"/>
    <xdr:sp macro="" textlink="">
      <xdr:nvSpPr>
        <xdr:cNvPr id="144" name="n_1mainValue【道路】&#10;一人当たり延長"/>
        <xdr:cNvSpPr txBox="1"/>
      </xdr:nvSpPr>
      <xdr:spPr>
        <a:xfrm>
          <a:off x="9359411" y="625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127754</xdr:rowOff>
    </xdr:from>
    <xdr:ext cx="534377" cy="259045"/>
    <xdr:sp macro="" textlink="">
      <xdr:nvSpPr>
        <xdr:cNvPr id="145" name="n_2mainValue【道路】&#10;一人当たり延長"/>
        <xdr:cNvSpPr txBox="1"/>
      </xdr:nvSpPr>
      <xdr:spPr>
        <a:xfrm>
          <a:off x="8483111" y="6128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143889</xdr:rowOff>
    </xdr:from>
    <xdr:ext cx="534377" cy="259045"/>
    <xdr:sp macro="" textlink="">
      <xdr:nvSpPr>
        <xdr:cNvPr id="146" name="n_3mainValue【道路】&#10;一人当たり延長"/>
        <xdr:cNvSpPr txBox="1"/>
      </xdr:nvSpPr>
      <xdr:spPr>
        <a:xfrm>
          <a:off x="7594111" y="6144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158081</xdr:rowOff>
    </xdr:from>
    <xdr:ext cx="534377" cy="259045"/>
    <xdr:sp macro="" textlink="">
      <xdr:nvSpPr>
        <xdr:cNvPr id="147" name="n_4mainValue【道路】&#10;一人当たり延長"/>
        <xdr:cNvSpPr txBox="1"/>
      </xdr:nvSpPr>
      <xdr:spPr>
        <a:xfrm>
          <a:off x="6705111" y="6158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120831</xdr:rowOff>
    </xdr:from>
    <xdr:to>
      <xdr:col>24</xdr:col>
      <xdr:colOff>62865</xdr:colOff>
      <xdr:row>64</xdr:row>
      <xdr:rowOff>8165</xdr:rowOff>
    </xdr:to>
    <xdr:cxnSp macro="">
      <xdr:nvCxnSpPr>
        <xdr:cNvPr id="173" name="直線コネクタ 172"/>
        <xdr:cNvCxnSpPr/>
      </xdr:nvCxnSpPr>
      <xdr:spPr>
        <a:xfrm flipV="1">
          <a:off x="4634865" y="9550581"/>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11992</xdr:rowOff>
    </xdr:from>
    <xdr:ext cx="405111" cy="259045"/>
    <xdr:sp macro="" textlink="">
      <xdr:nvSpPr>
        <xdr:cNvPr id="174" name="【橋りょう・トンネル】&#10;有形固定資産減価償却率最小値テキスト"/>
        <xdr:cNvSpPr txBox="1"/>
      </xdr:nvSpPr>
      <xdr:spPr>
        <a:xfrm>
          <a:off x="4673600" y="10984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8165</xdr:rowOff>
    </xdr:from>
    <xdr:to>
      <xdr:col>24</xdr:col>
      <xdr:colOff>152400</xdr:colOff>
      <xdr:row>64</xdr:row>
      <xdr:rowOff>8165</xdr:rowOff>
    </xdr:to>
    <xdr:cxnSp macro="">
      <xdr:nvCxnSpPr>
        <xdr:cNvPr id="175" name="直線コネクタ 174"/>
        <xdr:cNvCxnSpPr/>
      </xdr:nvCxnSpPr>
      <xdr:spPr>
        <a:xfrm>
          <a:off x="4546600" y="1098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67508</xdr:rowOff>
    </xdr:from>
    <xdr:ext cx="340478" cy="259045"/>
    <xdr:sp macro="" textlink="">
      <xdr:nvSpPr>
        <xdr:cNvPr id="176" name="【橋りょう・トンネル】&#10;有形固定資産減価償却率最大値テキスト"/>
        <xdr:cNvSpPr txBox="1"/>
      </xdr:nvSpPr>
      <xdr:spPr>
        <a:xfrm>
          <a:off x="4673600" y="93258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120831</xdr:rowOff>
    </xdr:from>
    <xdr:to>
      <xdr:col>24</xdr:col>
      <xdr:colOff>152400</xdr:colOff>
      <xdr:row>55</xdr:row>
      <xdr:rowOff>120831</xdr:rowOff>
    </xdr:to>
    <xdr:cxnSp macro="">
      <xdr:nvCxnSpPr>
        <xdr:cNvPr id="177" name="直線コネクタ 176"/>
        <xdr:cNvCxnSpPr/>
      </xdr:nvCxnSpPr>
      <xdr:spPr>
        <a:xfrm>
          <a:off x="4546600" y="955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17797</xdr:rowOff>
    </xdr:from>
    <xdr:ext cx="405111" cy="259045"/>
    <xdr:sp macro="" textlink="">
      <xdr:nvSpPr>
        <xdr:cNvPr id="178" name="【橋りょう・トンネル】&#10;有形固定資産減価償却率平均値テキスト"/>
        <xdr:cNvSpPr txBox="1"/>
      </xdr:nvSpPr>
      <xdr:spPr>
        <a:xfrm>
          <a:off x="4673600" y="10304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166370</xdr:rowOff>
    </xdr:from>
    <xdr:to>
      <xdr:col>24</xdr:col>
      <xdr:colOff>114300</xdr:colOff>
      <xdr:row>61</xdr:row>
      <xdr:rowOff>96520</xdr:rowOff>
    </xdr:to>
    <xdr:sp macro="" textlink="">
      <xdr:nvSpPr>
        <xdr:cNvPr id="179" name="フローチャート: 判断 178"/>
        <xdr:cNvSpPr/>
      </xdr:nvSpPr>
      <xdr:spPr>
        <a:xfrm>
          <a:off x="45847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146776</xdr:rowOff>
    </xdr:from>
    <xdr:to>
      <xdr:col>20</xdr:col>
      <xdr:colOff>38100</xdr:colOff>
      <xdr:row>61</xdr:row>
      <xdr:rowOff>76926</xdr:rowOff>
    </xdr:to>
    <xdr:sp macro="" textlink="">
      <xdr:nvSpPr>
        <xdr:cNvPr id="180" name="フローチャート: 判断 179"/>
        <xdr:cNvSpPr/>
      </xdr:nvSpPr>
      <xdr:spPr>
        <a:xfrm>
          <a:off x="37465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104322</xdr:rowOff>
    </xdr:from>
    <xdr:to>
      <xdr:col>15</xdr:col>
      <xdr:colOff>101600</xdr:colOff>
      <xdr:row>61</xdr:row>
      <xdr:rowOff>34472</xdr:rowOff>
    </xdr:to>
    <xdr:sp macro="" textlink="">
      <xdr:nvSpPr>
        <xdr:cNvPr id="181" name="フローチャート: 判断 180"/>
        <xdr:cNvSpPr/>
      </xdr:nvSpPr>
      <xdr:spPr>
        <a:xfrm>
          <a:off x="2857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107587</xdr:rowOff>
    </xdr:from>
    <xdr:to>
      <xdr:col>10</xdr:col>
      <xdr:colOff>165100</xdr:colOff>
      <xdr:row>61</xdr:row>
      <xdr:rowOff>37737</xdr:rowOff>
    </xdr:to>
    <xdr:sp macro="" textlink="">
      <xdr:nvSpPr>
        <xdr:cNvPr id="182" name="フローチャート: 判断 181"/>
        <xdr:cNvSpPr/>
      </xdr:nvSpPr>
      <xdr:spPr>
        <a:xfrm>
          <a:off x="1968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107587</xdr:rowOff>
    </xdr:from>
    <xdr:to>
      <xdr:col>6</xdr:col>
      <xdr:colOff>38100</xdr:colOff>
      <xdr:row>61</xdr:row>
      <xdr:rowOff>37737</xdr:rowOff>
    </xdr:to>
    <xdr:sp macro="" textlink="">
      <xdr:nvSpPr>
        <xdr:cNvPr id="183" name="フローチャート: 判断 182"/>
        <xdr:cNvSpPr/>
      </xdr:nvSpPr>
      <xdr:spPr>
        <a:xfrm>
          <a:off x="1079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128815</xdr:rowOff>
    </xdr:from>
    <xdr:to>
      <xdr:col>24</xdr:col>
      <xdr:colOff>114300</xdr:colOff>
      <xdr:row>64</xdr:row>
      <xdr:rowOff>58965</xdr:rowOff>
    </xdr:to>
    <xdr:sp macro="" textlink="">
      <xdr:nvSpPr>
        <xdr:cNvPr id="189" name="楕円 188"/>
        <xdr:cNvSpPr/>
      </xdr:nvSpPr>
      <xdr:spPr>
        <a:xfrm>
          <a:off x="4584700" y="1093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43742</xdr:rowOff>
    </xdr:from>
    <xdr:ext cx="405111" cy="259045"/>
    <xdr:sp macro="" textlink="">
      <xdr:nvSpPr>
        <xdr:cNvPr id="190" name="【橋りょう・トンネル】&#10;有形固定資産減価償却率該当値テキスト"/>
        <xdr:cNvSpPr txBox="1"/>
      </xdr:nvSpPr>
      <xdr:spPr>
        <a:xfrm>
          <a:off x="4673600" y="10845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101056</xdr:rowOff>
    </xdr:from>
    <xdr:to>
      <xdr:col>20</xdr:col>
      <xdr:colOff>38100</xdr:colOff>
      <xdr:row>64</xdr:row>
      <xdr:rowOff>31206</xdr:rowOff>
    </xdr:to>
    <xdr:sp macro="" textlink="">
      <xdr:nvSpPr>
        <xdr:cNvPr id="191" name="楕円 190"/>
        <xdr:cNvSpPr/>
      </xdr:nvSpPr>
      <xdr:spPr>
        <a:xfrm>
          <a:off x="3746500" y="1090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151856</xdr:rowOff>
    </xdr:from>
    <xdr:to>
      <xdr:col>24</xdr:col>
      <xdr:colOff>63500</xdr:colOff>
      <xdr:row>64</xdr:row>
      <xdr:rowOff>8165</xdr:rowOff>
    </xdr:to>
    <xdr:cxnSp macro="">
      <xdr:nvCxnSpPr>
        <xdr:cNvPr id="192" name="直線コネクタ 191"/>
        <xdr:cNvCxnSpPr/>
      </xdr:nvCxnSpPr>
      <xdr:spPr>
        <a:xfrm>
          <a:off x="3797300" y="10953206"/>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94524</xdr:rowOff>
    </xdr:from>
    <xdr:to>
      <xdr:col>15</xdr:col>
      <xdr:colOff>101600</xdr:colOff>
      <xdr:row>64</xdr:row>
      <xdr:rowOff>24674</xdr:rowOff>
    </xdr:to>
    <xdr:sp macro="" textlink="">
      <xdr:nvSpPr>
        <xdr:cNvPr id="193" name="楕円 192"/>
        <xdr:cNvSpPr/>
      </xdr:nvSpPr>
      <xdr:spPr>
        <a:xfrm>
          <a:off x="2857500" y="1089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145324</xdr:rowOff>
    </xdr:from>
    <xdr:to>
      <xdr:col>19</xdr:col>
      <xdr:colOff>177800</xdr:colOff>
      <xdr:row>63</xdr:row>
      <xdr:rowOff>151856</xdr:rowOff>
    </xdr:to>
    <xdr:cxnSp macro="">
      <xdr:nvCxnSpPr>
        <xdr:cNvPr id="194" name="直線コネクタ 193"/>
        <xdr:cNvCxnSpPr/>
      </xdr:nvCxnSpPr>
      <xdr:spPr>
        <a:xfrm>
          <a:off x="2908300" y="1094667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109220</xdr:rowOff>
    </xdr:from>
    <xdr:to>
      <xdr:col>10</xdr:col>
      <xdr:colOff>165100</xdr:colOff>
      <xdr:row>64</xdr:row>
      <xdr:rowOff>39370</xdr:rowOff>
    </xdr:to>
    <xdr:sp macro="" textlink="">
      <xdr:nvSpPr>
        <xdr:cNvPr id="195" name="楕円 194"/>
        <xdr:cNvSpPr/>
      </xdr:nvSpPr>
      <xdr:spPr>
        <a:xfrm>
          <a:off x="1968500" y="1091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145324</xdr:rowOff>
    </xdr:from>
    <xdr:to>
      <xdr:col>15</xdr:col>
      <xdr:colOff>50800</xdr:colOff>
      <xdr:row>63</xdr:row>
      <xdr:rowOff>160020</xdr:rowOff>
    </xdr:to>
    <xdr:cxnSp macro="">
      <xdr:nvCxnSpPr>
        <xdr:cNvPr id="196" name="直線コネクタ 195"/>
        <xdr:cNvCxnSpPr/>
      </xdr:nvCxnSpPr>
      <xdr:spPr>
        <a:xfrm flipV="1">
          <a:off x="2019300" y="10946674"/>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71665</xdr:rowOff>
    </xdr:from>
    <xdr:to>
      <xdr:col>6</xdr:col>
      <xdr:colOff>38100</xdr:colOff>
      <xdr:row>64</xdr:row>
      <xdr:rowOff>1815</xdr:rowOff>
    </xdr:to>
    <xdr:sp macro="" textlink="">
      <xdr:nvSpPr>
        <xdr:cNvPr id="197" name="楕円 196"/>
        <xdr:cNvSpPr/>
      </xdr:nvSpPr>
      <xdr:spPr>
        <a:xfrm>
          <a:off x="1079500" y="1087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122465</xdr:rowOff>
    </xdr:from>
    <xdr:to>
      <xdr:col>10</xdr:col>
      <xdr:colOff>114300</xdr:colOff>
      <xdr:row>63</xdr:row>
      <xdr:rowOff>160020</xdr:rowOff>
    </xdr:to>
    <xdr:cxnSp macro="">
      <xdr:nvCxnSpPr>
        <xdr:cNvPr id="198" name="直線コネクタ 197"/>
        <xdr:cNvCxnSpPr/>
      </xdr:nvCxnSpPr>
      <xdr:spPr>
        <a:xfrm>
          <a:off x="1130300" y="10923815"/>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93453</xdr:rowOff>
    </xdr:from>
    <xdr:ext cx="405111" cy="259045"/>
    <xdr:sp macro="" textlink="">
      <xdr:nvSpPr>
        <xdr:cNvPr id="199" name="n_1aveValue【橋りょう・トンネル】&#10;有形固定資産減価償却率"/>
        <xdr:cNvSpPr txBox="1"/>
      </xdr:nvSpPr>
      <xdr:spPr>
        <a:xfrm>
          <a:off x="3582044" y="1020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50999</xdr:rowOff>
    </xdr:from>
    <xdr:ext cx="405111" cy="259045"/>
    <xdr:sp macro="" textlink="">
      <xdr:nvSpPr>
        <xdr:cNvPr id="200" name="n_2aveValue【橋りょう・トンネル】&#10;有形固定資産減価償却率"/>
        <xdr:cNvSpPr txBox="1"/>
      </xdr:nvSpPr>
      <xdr:spPr>
        <a:xfrm>
          <a:off x="2705744" y="10166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54264</xdr:rowOff>
    </xdr:from>
    <xdr:ext cx="405111" cy="259045"/>
    <xdr:sp macro="" textlink="">
      <xdr:nvSpPr>
        <xdr:cNvPr id="201" name="n_3aveValue【橋りょう・トンネル】&#10;有形固定資産減価償却率"/>
        <xdr:cNvSpPr txBox="1"/>
      </xdr:nvSpPr>
      <xdr:spPr>
        <a:xfrm>
          <a:off x="1816744" y="1016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54264</xdr:rowOff>
    </xdr:from>
    <xdr:ext cx="405111" cy="259045"/>
    <xdr:sp macro="" textlink="">
      <xdr:nvSpPr>
        <xdr:cNvPr id="202" name="n_4aveValue【橋りょう・トンネル】&#10;有形固定資産減価償却率"/>
        <xdr:cNvSpPr txBox="1"/>
      </xdr:nvSpPr>
      <xdr:spPr>
        <a:xfrm>
          <a:off x="927744" y="1016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22333</xdr:rowOff>
    </xdr:from>
    <xdr:ext cx="405111" cy="259045"/>
    <xdr:sp macro="" textlink="">
      <xdr:nvSpPr>
        <xdr:cNvPr id="203" name="n_1mainValue【橋りょう・トンネル】&#10;有形固定資産減価償却率"/>
        <xdr:cNvSpPr txBox="1"/>
      </xdr:nvSpPr>
      <xdr:spPr>
        <a:xfrm>
          <a:off x="3582044" y="1099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15801</xdr:rowOff>
    </xdr:from>
    <xdr:ext cx="405111" cy="259045"/>
    <xdr:sp macro="" textlink="">
      <xdr:nvSpPr>
        <xdr:cNvPr id="204" name="n_2mainValue【橋りょう・トンネル】&#10;有形固定資産減価償却率"/>
        <xdr:cNvSpPr txBox="1"/>
      </xdr:nvSpPr>
      <xdr:spPr>
        <a:xfrm>
          <a:off x="2705744" y="10988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30497</xdr:rowOff>
    </xdr:from>
    <xdr:ext cx="405111" cy="259045"/>
    <xdr:sp macro="" textlink="">
      <xdr:nvSpPr>
        <xdr:cNvPr id="205" name="n_3mainValue【橋りょう・トンネル】&#10;有形固定資産減価償却率"/>
        <xdr:cNvSpPr txBox="1"/>
      </xdr:nvSpPr>
      <xdr:spPr>
        <a:xfrm>
          <a:off x="1816744" y="1100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164392</xdr:rowOff>
    </xdr:from>
    <xdr:ext cx="405111" cy="259045"/>
    <xdr:sp macro="" textlink="">
      <xdr:nvSpPr>
        <xdr:cNvPr id="206" name="n_4mainValue【橋りょう・トンネル】&#10;有形固定資産減価償却率"/>
        <xdr:cNvSpPr txBox="1"/>
      </xdr:nvSpPr>
      <xdr:spPr>
        <a:xfrm>
          <a:off x="927744" y="10965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7" name="直線コネクタ 21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8" name="テキスト ボックス 217"/>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9" name="直線コネクタ 21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20" name="テキスト ボックス 219"/>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1" name="直線コネクタ 22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2" name="テキスト ボックス 221"/>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3" name="直線コネクタ 22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4" name="テキスト ボックス 223"/>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142511</xdr:rowOff>
    </xdr:from>
    <xdr:to>
      <xdr:col>54</xdr:col>
      <xdr:colOff>189865</xdr:colOff>
      <xdr:row>63</xdr:row>
      <xdr:rowOff>160739</xdr:rowOff>
    </xdr:to>
    <xdr:cxnSp macro="">
      <xdr:nvCxnSpPr>
        <xdr:cNvPr id="228" name="直線コネクタ 227"/>
        <xdr:cNvCxnSpPr/>
      </xdr:nvCxnSpPr>
      <xdr:spPr>
        <a:xfrm flipV="1">
          <a:off x="10476865" y="9572261"/>
          <a:ext cx="0" cy="138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164566</xdr:rowOff>
    </xdr:from>
    <xdr:ext cx="534377" cy="259045"/>
    <xdr:sp macro="" textlink="">
      <xdr:nvSpPr>
        <xdr:cNvPr id="229" name="【橋りょう・トンネル】&#10;一人当たり有形固定資産（償却資産）額最小値テキスト"/>
        <xdr:cNvSpPr txBox="1"/>
      </xdr:nvSpPr>
      <xdr:spPr>
        <a:xfrm>
          <a:off x="10515600" y="1096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160739</xdr:rowOff>
    </xdr:from>
    <xdr:to>
      <xdr:col>55</xdr:col>
      <xdr:colOff>88900</xdr:colOff>
      <xdr:row>63</xdr:row>
      <xdr:rowOff>160739</xdr:rowOff>
    </xdr:to>
    <xdr:cxnSp macro="">
      <xdr:nvCxnSpPr>
        <xdr:cNvPr id="230" name="直線コネクタ 229"/>
        <xdr:cNvCxnSpPr/>
      </xdr:nvCxnSpPr>
      <xdr:spPr>
        <a:xfrm>
          <a:off x="10388600" y="10962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89188</xdr:rowOff>
    </xdr:from>
    <xdr:ext cx="690189" cy="259045"/>
    <xdr:sp macro="" textlink="">
      <xdr:nvSpPr>
        <xdr:cNvPr id="231" name="【橋りょう・トンネル】&#10;一人当たり有形固定資産（償却資産）額最大値テキスト"/>
        <xdr:cNvSpPr txBox="1"/>
      </xdr:nvSpPr>
      <xdr:spPr>
        <a:xfrm>
          <a:off x="10515600" y="93474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142511</xdr:rowOff>
    </xdr:from>
    <xdr:to>
      <xdr:col>55</xdr:col>
      <xdr:colOff>88900</xdr:colOff>
      <xdr:row>55</xdr:row>
      <xdr:rowOff>142511</xdr:rowOff>
    </xdr:to>
    <xdr:cxnSp macro="">
      <xdr:nvCxnSpPr>
        <xdr:cNvPr id="232" name="直線コネクタ 231"/>
        <xdr:cNvCxnSpPr/>
      </xdr:nvCxnSpPr>
      <xdr:spPr>
        <a:xfrm>
          <a:off x="10388600" y="9572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2769</xdr:rowOff>
    </xdr:from>
    <xdr:ext cx="599010" cy="259045"/>
    <xdr:sp macro="" textlink="">
      <xdr:nvSpPr>
        <xdr:cNvPr id="233" name="【橋りょう・トンネル】&#10;一人当たり有形固定資産（償却資産）額平均値テキスト"/>
        <xdr:cNvSpPr txBox="1"/>
      </xdr:nvSpPr>
      <xdr:spPr>
        <a:xfrm>
          <a:off x="10515600" y="104612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151342</xdr:rowOff>
    </xdr:from>
    <xdr:to>
      <xdr:col>55</xdr:col>
      <xdr:colOff>50800</xdr:colOff>
      <xdr:row>62</xdr:row>
      <xdr:rowOff>81492</xdr:rowOff>
    </xdr:to>
    <xdr:sp macro="" textlink="">
      <xdr:nvSpPr>
        <xdr:cNvPr id="234" name="フローチャート: 判断 233"/>
        <xdr:cNvSpPr/>
      </xdr:nvSpPr>
      <xdr:spPr>
        <a:xfrm>
          <a:off x="10426700" y="1060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159878</xdr:rowOff>
    </xdr:from>
    <xdr:to>
      <xdr:col>50</xdr:col>
      <xdr:colOff>165100</xdr:colOff>
      <xdr:row>62</xdr:row>
      <xdr:rowOff>90028</xdr:rowOff>
    </xdr:to>
    <xdr:sp macro="" textlink="">
      <xdr:nvSpPr>
        <xdr:cNvPr id="235" name="フローチャート: 判断 234"/>
        <xdr:cNvSpPr/>
      </xdr:nvSpPr>
      <xdr:spPr>
        <a:xfrm>
          <a:off x="9588500" y="1061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11171</xdr:rowOff>
    </xdr:from>
    <xdr:to>
      <xdr:col>46</xdr:col>
      <xdr:colOff>38100</xdr:colOff>
      <xdr:row>62</xdr:row>
      <xdr:rowOff>112771</xdr:rowOff>
    </xdr:to>
    <xdr:sp macro="" textlink="">
      <xdr:nvSpPr>
        <xdr:cNvPr id="236" name="フローチャート: 判断 235"/>
        <xdr:cNvSpPr/>
      </xdr:nvSpPr>
      <xdr:spPr>
        <a:xfrm>
          <a:off x="8699500" y="10641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40067</xdr:rowOff>
    </xdr:from>
    <xdr:to>
      <xdr:col>41</xdr:col>
      <xdr:colOff>101600</xdr:colOff>
      <xdr:row>62</xdr:row>
      <xdr:rowOff>141667</xdr:rowOff>
    </xdr:to>
    <xdr:sp macro="" textlink="">
      <xdr:nvSpPr>
        <xdr:cNvPr id="237" name="フローチャート: 判断 236"/>
        <xdr:cNvSpPr/>
      </xdr:nvSpPr>
      <xdr:spPr>
        <a:xfrm>
          <a:off x="7810500" y="1066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22265</xdr:rowOff>
    </xdr:from>
    <xdr:to>
      <xdr:col>36</xdr:col>
      <xdr:colOff>165100</xdr:colOff>
      <xdr:row>62</xdr:row>
      <xdr:rowOff>123865</xdr:rowOff>
    </xdr:to>
    <xdr:sp macro="" textlink="">
      <xdr:nvSpPr>
        <xdr:cNvPr id="238" name="フローチャート: 判断 237"/>
        <xdr:cNvSpPr/>
      </xdr:nvSpPr>
      <xdr:spPr>
        <a:xfrm>
          <a:off x="6921500" y="1065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6641</xdr:rowOff>
    </xdr:from>
    <xdr:to>
      <xdr:col>55</xdr:col>
      <xdr:colOff>50800</xdr:colOff>
      <xdr:row>62</xdr:row>
      <xdr:rowOff>108241</xdr:rowOff>
    </xdr:to>
    <xdr:sp macro="" textlink="">
      <xdr:nvSpPr>
        <xdr:cNvPr id="244" name="楕円 243"/>
        <xdr:cNvSpPr/>
      </xdr:nvSpPr>
      <xdr:spPr>
        <a:xfrm>
          <a:off x="10426700" y="1063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156518</xdr:rowOff>
    </xdr:from>
    <xdr:ext cx="599010" cy="259045"/>
    <xdr:sp macro="" textlink="">
      <xdr:nvSpPr>
        <xdr:cNvPr id="245" name="【橋りょう・トンネル】&#10;一人当たり有形固定資産（償却資産）額該当値テキスト"/>
        <xdr:cNvSpPr txBox="1"/>
      </xdr:nvSpPr>
      <xdr:spPr>
        <a:xfrm>
          <a:off x="10515600" y="10614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9413</xdr:rowOff>
    </xdr:from>
    <xdr:to>
      <xdr:col>50</xdr:col>
      <xdr:colOff>165100</xdr:colOff>
      <xdr:row>62</xdr:row>
      <xdr:rowOff>111013</xdr:rowOff>
    </xdr:to>
    <xdr:sp macro="" textlink="">
      <xdr:nvSpPr>
        <xdr:cNvPr id="246" name="楕円 245"/>
        <xdr:cNvSpPr/>
      </xdr:nvSpPr>
      <xdr:spPr>
        <a:xfrm>
          <a:off x="9588500" y="1063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57441</xdr:rowOff>
    </xdr:from>
    <xdr:to>
      <xdr:col>55</xdr:col>
      <xdr:colOff>0</xdr:colOff>
      <xdr:row>62</xdr:row>
      <xdr:rowOff>60213</xdr:rowOff>
    </xdr:to>
    <xdr:cxnSp macro="">
      <xdr:nvCxnSpPr>
        <xdr:cNvPr id="247" name="直線コネクタ 246"/>
        <xdr:cNvCxnSpPr/>
      </xdr:nvCxnSpPr>
      <xdr:spPr>
        <a:xfrm flipV="1">
          <a:off x="9639300" y="10687341"/>
          <a:ext cx="838200" cy="2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16102</xdr:rowOff>
    </xdr:from>
    <xdr:to>
      <xdr:col>46</xdr:col>
      <xdr:colOff>38100</xdr:colOff>
      <xdr:row>62</xdr:row>
      <xdr:rowOff>117702</xdr:rowOff>
    </xdr:to>
    <xdr:sp macro="" textlink="">
      <xdr:nvSpPr>
        <xdr:cNvPr id="248" name="楕円 247"/>
        <xdr:cNvSpPr/>
      </xdr:nvSpPr>
      <xdr:spPr>
        <a:xfrm>
          <a:off x="8699500" y="1064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60213</xdr:rowOff>
    </xdr:from>
    <xdr:to>
      <xdr:col>50</xdr:col>
      <xdr:colOff>114300</xdr:colOff>
      <xdr:row>62</xdr:row>
      <xdr:rowOff>66902</xdr:rowOff>
    </xdr:to>
    <xdr:cxnSp macro="">
      <xdr:nvCxnSpPr>
        <xdr:cNvPr id="249" name="直線コネクタ 248"/>
        <xdr:cNvCxnSpPr/>
      </xdr:nvCxnSpPr>
      <xdr:spPr>
        <a:xfrm flipV="1">
          <a:off x="8750300" y="10690113"/>
          <a:ext cx="889000" cy="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25884</xdr:rowOff>
    </xdr:from>
    <xdr:to>
      <xdr:col>41</xdr:col>
      <xdr:colOff>101600</xdr:colOff>
      <xdr:row>62</xdr:row>
      <xdr:rowOff>127484</xdr:rowOff>
    </xdr:to>
    <xdr:sp macro="" textlink="">
      <xdr:nvSpPr>
        <xdr:cNvPr id="250" name="楕円 249"/>
        <xdr:cNvSpPr/>
      </xdr:nvSpPr>
      <xdr:spPr>
        <a:xfrm>
          <a:off x="7810500" y="1065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66902</xdr:rowOff>
    </xdr:from>
    <xdr:to>
      <xdr:col>45</xdr:col>
      <xdr:colOff>177800</xdr:colOff>
      <xdr:row>62</xdr:row>
      <xdr:rowOff>76684</xdr:rowOff>
    </xdr:to>
    <xdr:cxnSp macro="">
      <xdr:nvCxnSpPr>
        <xdr:cNvPr id="251" name="直線コネクタ 250"/>
        <xdr:cNvCxnSpPr/>
      </xdr:nvCxnSpPr>
      <xdr:spPr>
        <a:xfrm flipV="1">
          <a:off x="7861300" y="10696802"/>
          <a:ext cx="889000" cy="9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30619</xdr:rowOff>
    </xdr:from>
    <xdr:to>
      <xdr:col>36</xdr:col>
      <xdr:colOff>165100</xdr:colOff>
      <xdr:row>62</xdr:row>
      <xdr:rowOff>132219</xdr:rowOff>
    </xdr:to>
    <xdr:sp macro="" textlink="">
      <xdr:nvSpPr>
        <xdr:cNvPr id="252" name="楕円 251"/>
        <xdr:cNvSpPr/>
      </xdr:nvSpPr>
      <xdr:spPr>
        <a:xfrm>
          <a:off x="6921500" y="10660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76684</xdr:rowOff>
    </xdr:from>
    <xdr:to>
      <xdr:col>41</xdr:col>
      <xdr:colOff>50800</xdr:colOff>
      <xdr:row>62</xdr:row>
      <xdr:rowOff>81419</xdr:rowOff>
    </xdr:to>
    <xdr:cxnSp macro="">
      <xdr:nvCxnSpPr>
        <xdr:cNvPr id="253" name="直線コネクタ 252"/>
        <xdr:cNvCxnSpPr/>
      </xdr:nvCxnSpPr>
      <xdr:spPr>
        <a:xfrm flipV="1">
          <a:off x="6972300" y="10706584"/>
          <a:ext cx="889000" cy="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106555</xdr:rowOff>
    </xdr:from>
    <xdr:ext cx="599010" cy="259045"/>
    <xdr:sp macro="" textlink="">
      <xdr:nvSpPr>
        <xdr:cNvPr id="254" name="n_1aveValue【橋りょう・トンネル】&#10;一人当たり有形固定資産（償却資産）額"/>
        <xdr:cNvSpPr txBox="1"/>
      </xdr:nvSpPr>
      <xdr:spPr>
        <a:xfrm>
          <a:off x="9327095" y="10393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129298</xdr:rowOff>
    </xdr:from>
    <xdr:ext cx="599010" cy="259045"/>
    <xdr:sp macro="" textlink="">
      <xdr:nvSpPr>
        <xdr:cNvPr id="255" name="n_2aveValue【橋りょう・トンネル】&#10;一人当たり有形固定資産（償却資産）額"/>
        <xdr:cNvSpPr txBox="1"/>
      </xdr:nvSpPr>
      <xdr:spPr>
        <a:xfrm>
          <a:off x="8450795" y="10416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132794</xdr:rowOff>
    </xdr:from>
    <xdr:ext cx="599010" cy="259045"/>
    <xdr:sp macro="" textlink="">
      <xdr:nvSpPr>
        <xdr:cNvPr id="256" name="n_3aveValue【橋りょう・トンネル】&#10;一人当たり有形固定資産（償却資産）額"/>
        <xdr:cNvSpPr txBox="1"/>
      </xdr:nvSpPr>
      <xdr:spPr>
        <a:xfrm>
          <a:off x="7561795" y="10762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140392</xdr:rowOff>
    </xdr:from>
    <xdr:ext cx="599010" cy="259045"/>
    <xdr:sp macro="" textlink="">
      <xdr:nvSpPr>
        <xdr:cNvPr id="257" name="n_4aveValue【橋りょう・トンネル】&#10;一人当たり有形固定資産（償却資産）額"/>
        <xdr:cNvSpPr txBox="1"/>
      </xdr:nvSpPr>
      <xdr:spPr>
        <a:xfrm>
          <a:off x="6672795" y="10427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102140</xdr:rowOff>
    </xdr:from>
    <xdr:ext cx="599010" cy="259045"/>
    <xdr:sp macro="" textlink="">
      <xdr:nvSpPr>
        <xdr:cNvPr id="258" name="n_1mainValue【橋りょう・トンネル】&#10;一人当たり有形固定資産（償却資産）額"/>
        <xdr:cNvSpPr txBox="1"/>
      </xdr:nvSpPr>
      <xdr:spPr>
        <a:xfrm>
          <a:off x="9327095" y="10732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108829</xdr:rowOff>
    </xdr:from>
    <xdr:ext cx="599010" cy="259045"/>
    <xdr:sp macro="" textlink="">
      <xdr:nvSpPr>
        <xdr:cNvPr id="259" name="n_2mainValue【橋りょう・トンネル】&#10;一人当たり有形固定資産（償却資産）額"/>
        <xdr:cNvSpPr txBox="1"/>
      </xdr:nvSpPr>
      <xdr:spPr>
        <a:xfrm>
          <a:off x="8450795" y="10738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144011</xdr:rowOff>
    </xdr:from>
    <xdr:ext cx="599010" cy="259045"/>
    <xdr:sp macro="" textlink="">
      <xdr:nvSpPr>
        <xdr:cNvPr id="260" name="n_3mainValue【橋りょう・トンネル】&#10;一人当たり有形固定資産（償却資産）額"/>
        <xdr:cNvSpPr txBox="1"/>
      </xdr:nvSpPr>
      <xdr:spPr>
        <a:xfrm>
          <a:off x="7561795" y="10431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123346</xdr:rowOff>
    </xdr:from>
    <xdr:ext cx="599010" cy="259045"/>
    <xdr:sp macro="" textlink="">
      <xdr:nvSpPr>
        <xdr:cNvPr id="261" name="n_4mainValue【橋りょう・トンネル】&#10;一人当たり有形固定資産（償却資産）額"/>
        <xdr:cNvSpPr txBox="1"/>
      </xdr:nvSpPr>
      <xdr:spPr>
        <a:xfrm>
          <a:off x="6672795" y="10753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11430</xdr:rowOff>
    </xdr:from>
    <xdr:to>
      <xdr:col>24</xdr:col>
      <xdr:colOff>62865</xdr:colOff>
      <xdr:row>86</xdr:row>
      <xdr:rowOff>80011</xdr:rowOff>
    </xdr:to>
    <xdr:cxnSp macro="">
      <xdr:nvCxnSpPr>
        <xdr:cNvPr id="286" name="直線コネクタ 285"/>
        <xdr:cNvCxnSpPr/>
      </xdr:nvCxnSpPr>
      <xdr:spPr>
        <a:xfrm flipV="1">
          <a:off x="4634865" y="13384530"/>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83838</xdr:rowOff>
    </xdr:from>
    <xdr:ext cx="405111" cy="259045"/>
    <xdr:sp macro="" textlink="">
      <xdr:nvSpPr>
        <xdr:cNvPr id="287" name="【公営住宅】&#10;有形固定資産減価償却率最小値テキスト"/>
        <xdr:cNvSpPr txBox="1"/>
      </xdr:nvSpPr>
      <xdr:spPr>
        <a:xfrm>
          <a:off x="4673600" y="1482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80011</xdr:rowOff>
    </xdr:from>
    <xdr:to>
      <xdr:col>24</xdr:col>
      <xdr:colOff>152400</xdr:colOff>
      <xdr:row>86</xdr:row>
      <xdr:rowOff>80011</xdr:rowOff>
    </xdr:to>
    <xdr:cxnSp macro="">
      <xdr:nvCxnSpPr>
        <xdr:cNvPr id="288" name="直線コネクタ 287"/>
        <xdr:cNvCxnSpPr/>
      </xdr:nvCxnSpPr>
      <xdr:spPr>
        <a:xfrm>
          <a:off x="4546600" y="14824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129557</xdr:rowOff>
    </xdr:from>
    <xdr:ext cx="405111" cy="259045"/>
    <xdr:sp macro="" textlink="">
      <xdr:nvSpPr>
        <xdr:cNvPr id="289" name="【公営住宅】&#10;有形固定資産減価償却率最大値テキスト"/>
        <xdr:cNvSpPr txBox="1"/>
      </xdr:nvSpPr>
      <xdr:spPr>
        <a:xfrm>
          <a:off x="4673600" y="1315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11430</xdr:rowOff>
    </xdr:from>
    <xdr:to>
      <xdr:col>24</xdr:col>
      <xdr:colOff>152400</xdr:colOff>
      <xdr:row>78</xdr:row>
      <xdr:rowOff>11430</xdr:rowOff>
    </xdr:to>
    <xdr:cxnSp macro="">
      <xdr:nvCxnSpPr>
        <xdr:cNvPr id="290" name="直線コネクタ 289"/>
        <xdr:cNvCxnSpPr/>
      </xdr:nvCxnSpPr>
      <xdr:spPr>
        <a:xfrm>
          <a:off x="4546600" y="1338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170197</xdr:rowOff>
    </xdr:from>
    <xdr:ext cx="405111" cy="259045"/>
    <xdr:sp macro="" textlink="">
      <xdr:nvSpPr>
        <xdr:cNvPr id="291" name="【公営住宅】&#10;有形固定資産減価償却率平均値テキスト"/>
        <xdr:cNvSpPr txBox="1"/>
      </xdr:nvSpPr>
      <xdr:spPr>
        <a:xfrm>
          <a:off x="4673600" y="14057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147320</xdr:rowOff>
    </xdr:from>
    <xdr:to>
      <xdr:col>24</xdr:col>
      <xdr:colOff>114300</xdr:colOff>
      <xdr:row>83</xdr:row>
      <xdr:rowOff>77470</xdr:rowOff>
    </xdr:to>
    <xdr:sp macro="" textlink="">
      <xdr:nvSpPr>
        <xdr:cNvPr id="292" name="フローチャート: 判断 291"/>
        <xdr:cNvSpPr/>
      </xdr:nvSpPr>
      <xdr:spPr>
        <a:xfrm>
          <a:off x="4584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132080</xdr:rowOff>
    </xdr:from>
    <xdr:to>
      <xdr:col>20</xdr:col>
      <xdr:colOff>38100</xdr:colOff>
      <xdr:row>83</xdr:row>
      <xdr:rowOff>62230</xdr:rowOff>
    </xdr:to>
    <xdr:sp macro="" textlink="">
      <xdr:nvSpPr>
        <xdr:cNvPr id="293" name="フローチャート: 判断 292"/>
        <xdr:cNvSpPr/>
      </xdr:nvSpPr>
      <xdr:spPr>
        <a:xfrm>
          <a:off x="3746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6350</xdr:rowOff>
    </xdr:from>
    <xdr:to>
      <xdr:col>15</xdr:col>
      <xdr:colOff>101600</xdr:colOff>
      <xdr:row>83</xdr:row>
      <xdr:rowOff>107950</xdr:rowOff>
    </xdr:to>
    <xdr:sp macro="" textlink="">
      <xdr:nvSpPr>
        <xdr:cNvPr id="294" name="フローチャート: 判断 293"/>
        <xdr:cNvSpPr/>
      </xdr:nvSpPr>
      <xdr:spPr>
        <a:xfrm>
          <a:off x="2857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147320</xdr:rowOff>
    </xdr:from>
    <xdr:to>
      <xdr:col>10</xdr:col>
      <xdr:colOff>165100</xdr:colOff>
      <xdr:row>83</xdr:row>
      <xdr:rowOff>77470</xdr:rowOff>
    </xdr:to>
    <xdr:sp macro="" textlink="">
      <xdr:nvSpPr>
        <xdr:cNvPr id="295" name="フローチャート: 判断 294"/>
        <xdr:cNvSpPr/>
      </xdr:nvSpPr>
      <xdr:spPr>
        <a:xfrm>
          <a:off x="1968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116839</xdr:rowOff>
    </xdr:from>
    <xdr:to>
      <xdr:col>6</xdr:col>
      <xdr:colOff>38100</xdr:colOff>
      <xdr:row>83</xdr:row>
      <xdr:rowOff>46989</xdr:rowOff>
    </xdr:to>
    <xdr:sp macro="" textlink="">
      <xdr:nvSpPr>
        <xdr:cNvPr id="296" name="フローチャート: 判断 295"/>
        <xdr:cNvSpPr/>
      </xdr:nvSpPr>
      <xdr:spPr>
        <a:xfrm>
          <a:off x="10795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6350</xdr:rowOff>
    </xdr:from>
    <xdr:to>
      <xdr:col>24</xdr:col>
      <xdr:colOff>114300</xdr:colOff>
      <xdr:row>84</xdr:row>
      <xdr:rowOff>107950</xdr:rowOff>
    </xdr:to>
    <xdr:sp macro="" textlink="">
      <xdr:nvSpPr>
        <xdr:cNvPr id="302" name="楕円 301"/>
        <xdr:cNvSpPr/>
      </xdr:nvSpPr>
      <xdr:spPr>
        <a:xfrm>
          <a:off x="4584700" y="1440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156227</xdr:rowOff>
    </xdr:from>
    <xdr:ext cx="405111" cy="259045"/>
    <xdr:sp macro="" textlink="">
      <xdr:nvSpPr>
        <xdr:cNvPr id="303" name="【公営住宅】&#10;有形固定資産減価償却率該当値テキスト"/>
        <xdr:cNvSpPr txBox="1"/>
      </xdr:nvSpPr>
      <xdr:spPr>
        <a:xfrm>
          <a:off x="4673600" y="1438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168275</xdr:rowOff>
    </xdr:from>
    <xdr:to>
      <xdr:col>20</xdr:col>
      <xdr:colOff>38100</xdr:colOff>
      <xdr:row>84</xdr:row>
      <xdr:rowOff>98425</xdr:rowOff>
    </xdr:to>
    <xdr:sp macro="" textlink="">
      <xdr:nvSpPr>
        <xdr:cNvPr id="304" name="楕円 303"/>
        <xdr:cNvSpPr/>
      </xdr:nvSpPr>
      <xdr:spPr>
        <a:xfrm>
          <a:off x="3746500" y="1439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47625</xdr:rowOff>
    </xdr:from>
    <xdr:to>
      <xdr:col>24</xdr:col>
      <xdr:colOff>63500</xdr:colOff>
      <xdr:row>84</xdr:row>
      <xdr:rowOff>57150</xdr:rowOff>
    </xdr:to>
    <xdr:cxnSp macro="">
      <xdr:nvCxnSpPr>
        <xdr:cNvPr id="305" name="直線コネクタ 304"/>
        <xdr:cNvCxnSpPr/>
      </xdr:nvCxnSpPr>
      <xdr:spPr>
        <a:xfrm>
          <a:off x="3797300" y="1444942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160655</xdr:rowOff>
    </xdr:from>
    <xdr:to>
      <xdr:col>15</xdr:col>
      <xdr:colOff>101600</xdr:colOff>
      <xdr:row>84</xdr:row>
      <xdr:rowOff>90805</xdr:rowOff>
    </xdr:to>
    <xdr:sp macro="" textlink="">
      <xdr:nvSpPr>
        <xdr:cNvPr id="306" name="楕円 305"/>
        <xdr:cNvSpPr/>
      </xdr:nvSpPr>
      <xdr:spPr>
        <a:xfrm>
          <a:off x="2857500" y="1439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40005</xdr:rowOff>
    </xdr:from>
    <xdr:to>
      <xdr:col>19</xdr:col>
      <xdr:colOff>177800</xdr:colOff>
      <xdr:row>84</xdr:row>
      <xdr:rowOff>47625</xdr:rowOff>
    </xdr:to>
    <xdr:cxnSp macro="">
      <xdr:nvCxnSpPr>
        <xdr:cNvPr id="307" name="直線コネクタ 306"/>
        <xdr:cNvCxnSpPr/>
      </xdr:nvCxnSpPr>
      <xdr:spPr>
        <a:xfrm>
          <a:off x="2908300" y="1444180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141605</xdr:rowOff>
    </xdr:from>
    <xdr:to>
      <xdr:col>10</xdr:col>
      <xdr:colOff>165100</xdr:colOff>
      <xdr:row>84</xdr:row>
      <xdr:rowOff>71755</xdr:rowOff>
    </xdr:to>
    <xdr:sp macro="" textlink="">
      <xdr:nvSpPr>
        <xdr:cNvPr id="308" name="楕円 307"/>
        <xdr:cNvSpPr/>
      </xdr:nvSpPr>
      <xdr:spPr>
        <a:xfrm>
          <a:off x="1968500" y="1437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20955</xdr:rowOff>
    </xdr:from>
    <xdr:to>
      <xdr:col>15</xdr:col>
      <xdr:colOff>50800</xdr:colOff>
      <xdr:row>84</xdr:row>
      <xdr:rowOff>40005</xdr:rowOff>
    </xdr:to>
    <xdr:cxnSp macro="">
      <xdr:nvCxnSpPr>
        <xdr:cNvPr id="309" name="直線コネクタ 308"/>
        <xdr:cNvCxnSpPr/>
      </xdr:nvCxnSpPr>
      <xdr:spPr>
        <a:xfrm>
          <a:off x="2019300" y="1442275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92075</xdr:rowOff>
    </xdr:from>
    <xdr:to>
      <xdr:col>6</xdr:col>
      <xdr:colOff>38100</xdr:colOff>
      <xdr:row>84</xdr:row>
      <xdr:rowOff>22225</xdr:rowOff>
    </xdr:to>
    <xdr:sp macro="" textlink="">
      <xdr:nvSpPr>
        <xdr:cNvPr id="310" name="楕円 309"/>
        <xdr:cNvSpPr/>
      </xdr:nvSpPr>
      <xdr:spPr>
        <a:xfrm>
          <a:off x="1079500" y="1432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142875</xdr:rowOff>
    </xdr:from>
    <xdr:to>
      <xdr:col>10</xdr:col>
      <xdr:colOff>114300</xdr:colOff>
      <xdr:row>84</xdr:row>
      <xdr:rowOff>20955</xdr:rowOff>
    </xdr:to>
    <xdr:cxnSp macro="">
      <xdr:nvCxnSpPr>
        <xdr:cNvPr id="311" name="直線コネクタ 310"/>
        <xdr:cNvCxnSpPr/>
      </xdr:nvCxnSpPr>
      <xdr:spPr>
        <a:xfrm>
          <a:off x="1130300" y="1437322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78757</xdr:rowOff>
    </xdr:from>
    <xdr:ext cx="405111" cy="259045"/>
    <xdr:sp macro="" textlink="">
      <xdr:nvSpPr>
        <xdr:cNvPr id="312" name="n_1aveValue【公営住宅】&#10;有形固定資産減価償却率"/>
        <xdr:cNvSpPr txBox="1"/>
      </xdr:nvSpPr>
      <xdr:spPr>
        <a:xfrm>
          <a:off x="3582044" y="1396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124477</xdr:rowOff>
    </xdr:from>
    <xdr:ext cx="405111" cy="259045"/>
    <xdr:sp macro="" textlink="">
      <xdr:nvSpPr>
        <xdr:cNvPr id="313" name="n_2aveValue【公営住宅】&#10;有形固定資産減価償却率"/>
        <xdr:cNvSpPr txBox="1"/>
      </xdr:nvSpPr>
      <xdr:spPr>
        <a:xfrm>
          <a:off x="2705744" y="1401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93997</xdr:rowOff>
    </xdr:from>
    <xdr:ext cx="405111" cy="259045"/>
    <xdr:sp macro="" textlink="">
      <xdr:nvSpPr>
        <xdr:cNvPr id="314" name="n_3aveValue【公営住宅】&#10;有形固定資産減価償却率"/>
        <xdr:cNvSpPr txBox="1"/>
      </xdr:nvSpPr>
      <xdr:spPr>
        <a:xfrm>
          <a:off x="1816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63516</xdr:rowOff>
    </xdr:from>
    <xdr:ext cx="405111" cy="259045"/>
    <xdr:sp macro="" textlink="">
      <xdr:nvSpPr>
        <xdr:cNvPr id="315" name="n_4aveValue【公営住宅】&#10;有形固定資産減価償却率"/>
        <xdr:cNvSpPr txBox="1"/>
      </xdr:nvSpPr>
      <xdr:spPr>
        <a:xfrm>
          <a:off x="927744" y="13950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89552</xdr:rowOff>
    </xdr:from>
    <xdr:ext cx="405111" cy="259045"/>
    <xdr:sp macro="" textlink="">
      <xdr:nvSpPr>
        <xdr:cNvPr id="316" name="n_1mainValue【公営住宅】&#10;有形固定資産減価償却率"/>
        <xdr:cNvSpPr txBox="1"/>
      </xdr:nvSpPr>
      <xdr:spPr>
        <a:xfrm>
          <a:off x="3582044" y="1449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81932</xdr:rowOff>
    </xdr:from>
    <xdr:ext cx="405111" cy="259045"/>
    <xdr:sp macro="" textlink="">
      <xdr:nvSpPr>
        <xdr:cNvPr id="317" name="n_2mainValue【公営住宅】&#10;有形固定資産減価償却率"/>
        <xdr:cNvSpPr txBox="1"/>
      </xdr:nvSpPr>
      <xdr:spPr>
        <a:xfrm>
          <a:off x="2705744" y="1448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62882</xdr:rowOff>
    </xdr:from>
    <xdr:ext cx="405111" cy="259045"/>
    <xdr:sp macro="" textlink="">
      <xdr:nvSpPr>
        <xdr:cNvPr id="318" name="n_3mainValue【公営住宅】&#10;有形固定資産減価償却率"/>
        <xdr:cNvSpPr txBox="1"/>
      </xdr:nvSpPr>
      <xdr:spPr>
        <a:xfrm>
          <a:off x="1816744" y="1446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13352</xdr:rowOff>
    </xdr:from>
    <xdr:ext cx="405111" cy="259045"/>
    <xdr:sp macro="" textlink="">
      <xdr:nvSpPr>
        <xdr:cNvPr id="319" name="n_4mainValue【公営住宅】&#10;有形固定資産減価償却率"/>
        <xdr:cNvSpPr txBox="1"/>
      </xdr:nvSpPr>
      <xdr:spPr>
        <a:xfrm>
          <a:off x="927744" y="1441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160629</xdr:rowOff>
    </xdr:from>
    <xdr:to>
      <xdr:col>54</xdr:col>
      <xdr:colOff>189865</xdr:colOff>
      <xdr:row>85</xdr:row>
      <xdr:rowOff>167487</xdr:rowOff>
    </xdr:to>
    <xdr:cxnSp macro="">
      <xdr:nvCxnSpPr>
        <xdr:cNvPr id="341" name="直線コネクタ 340"/>
        <xdr:cNvCxnSpPr/>
      </xdr:nvCxnSpPr>
      <xdr:spPr>
        <a:xfrm flipV="1">
          <a:off x="10476865" y="13362279"/>
          <a:ext cx="0" cy="1378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171314</xdr:rowOff>
    </xdr:from>
    <xdr:ext cx="469744" cy="259045"/>
    <xdr:sp macro="" textlink="">
      <xdr:nvSpPr>
        <xdr:cNvPr id="342" name="【公営住宅】&#10;一人当たり面積最小値テキスト"/>
        <xdr:cNvSpPr txBox="1"/>
      </xdr:nvSpPr>
      <xdr:spPr>
        <a:xfrm>
          <a:off x="10515600" y="14744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167487</xdr:rowOff>
    </xdr:from>
    <xdr:to>
      <xdr:col>55</xdr:col>
      <xdr:colOff>88900</xdr:colOff>
      <xdr:row>85</xdr:row>
      <xdr:rowOff>167487</xdr:rowOff>
    </xdr:to>
    <xdr:cxnSp macro="">
      <xdr:nvCxnSpPr>
        <xdr:cNvPr id="343" name="直線コネクタ 342"/>
        <xdr:cNvCxnSpPr/>
      </xdr:nvCxnSpPr>
      <xdr:spPr>
        <a:xfrm>
          <a:off x="10388600" y="14740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107306</xdr:rowOff>
    </xdr:from>
    <xdr:ext cx="469744" cy="259045"/>
    <xdr:sp macro="" textlink="">
      <xdr:nvSpPr>
        <xdr:cNvPr id="344" name="【公営住宅】&#10;一人当たり面積最大値テキスト"/>
        <xdr:cNvSpPr txBox="1"/>
      </xdr:nvSpPr>
      <xdr:spPr>
        <a:xfrm>
          <a:off x="10515600" y="13137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160629</xdr:rowOff>
    </xdr:from>
    <xdr:to>
      <xdr:col>55</xdr:col>
      <xdr:colOff>88900</xdr:colOff>
      <xdr:row>77</xdr:row>
      <xdr:rowOff>160629</xdr:rowOff>
    </xdr:to>
    <xdr:cxnSp macro="">
      <xdr:nvCxnSpPr>
        <xdr:cNvPr id="345" name="直線コネクタ 344"/>
        <xdr:cNvCxnSpPr/>
      </xdr:nvCxnSpPr>
      <xdr:spPr>
        <a:xfrm>
          <a:off x="10388600" y="13362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53967</xdr:rowOff>
    </xdr:from>
    <xdr:ext cx="469744" cy="259045"/>
    <xdr:sp macro="" textlink="">
      <xdr:nvSpPr>
        <xdr:cNvPr id="346" name="【公営住宅】&#10;一人当たり面積平均値テキスト"/>
        <xdr:cNvSpPr txBox="1"/>
      </xdr:nvSpPr>
      <xdr:spPr>
        <a:xfrm>
          <a:off x="10515600" y="14284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75540</xdr:rowOff>
    </xdr:from>
    <xdr:to>
      <xdr:col>55</xdr:col>
      <xdr:colOff>50800</xdr:colOff>
      <xdr:row>84</xdr:row>
      <xdr:rowOff>5690</xdr:rowOff>
    </xdr:to>
    <xdr:sp macro="" textlink="">
      <xdr:nvSpPr>
        <xdr:cNvPr id="347" name="フローチャート: 判断 346"/>
        <xdr:cNvSpPr/>
      </xdr:nvSpPr>
      <xdr:spPr>
        <a:xfrm>
          <a:off x="10426700" y="1430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64567</xdr:rowOff>
    </xdr:from>
    <xdr:to>
      <xdr:col>50</xdr:col>
      <xdr:colOff>165100</xdr:colOff>
      <xdr:row>83</xdr:row>
      <xdr:rowOff>166167</xdr:rowOff>
    </xdr:to>
    <xdr:sp macro="" textlink="">
      <xdr:nvSpPr>
        <xdr:cNvPr id="348" name="フローチャート: 判断 347"/>
        <xdr:cNvSpPr/>
      </xdr:nvSpPr>
      <xdr:spPr>
        <a:xfrm>
          <a:off x="9588500" y="1429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116687</xdr:rowOff>
    </xdr:from>
    <xdr:to>
      <xdr:col>46</xdr:col>
      <xdr:colOff>38100</xdr:colOff>
      <xdr:row>84</xdr:row>
      <xdr:rowOff>46837</xdr:rowOff>
    </xdr:to>
    <xdr:sp macro="" textlink="">
      <xdr:nvSpPr>
        <xdr:cNvPr id="349" name="フローチャート: 判断 348"/>
        <xdr:cNvSpPr/>
      </xdr:nvSpPr>
      <xdr:spPr>
        <a:xfrm>
          <a:off x="8699500" y="1434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112573</xdr:rowOff>
    </xdr:from>
    <xdr:to>
      <xdr:col>41</xdr:col>
      <xdr:colOff>101600</xdr:colOff>
      <xdr:row>84</xdr:row>
      <xdr:rowOff>42723</xdr:rowOff>
    </xdr:to>
    <xdr:sp macro="" textlink="">
      <xdr:nvSpPr>
        <xdr:cNvPr id="350" name="フローチャート: 判断 349"/>
        <xdr:cNvSpPr/>
      </xdr:nvSpPr>
      <xdr:spPr>
        <a:xfrm>
          <a:off x="7810500" y="1434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87885</xdr:rowOff>
    </xdr:from>
    <xdr:to>
      <xdr:col>36</xdr:col>
      <xdr:colOff>165100</xdr:colOff>
      <xdr:row>84</xdr:row>
      <xdr:rowOff>18035</xdr:rowOff>
    </xdr:to>
    <xdr:sp macro="" textlink="">
      <xdr:nvSpPr>
        <xdr:cNvPr id="351" name="フローチャート: 判断 350"/>
        <xdr:cNvSpPr/>
      </xdr:nvSpPr>
      <xdr:spPr>
        <a:xfrm>
          <a:off x="6921500" y="1431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96114</xdr:rowOff>
    </xdr:from>
    <xdr:to>
      <xdr:col>55</xdr:col>
      <xdr:colOff>50800</xdr:colOff>
      <xdr:row>83</xdr:row>
      <xdr:rowOff>26264</xdr:rowOff>
    </xdr:to>
    <xdr:sp macro="" textlink="">
      <xdr:nvSpPr>
        <xdr:cNvPr id="357" name="楕円 356"/>
        <xdr:cNvSpPr/>
      </xdr:nvSpPr>
      <xdr:spPr>
        <a:xfrm>
          <a:off x="10426700" y="1415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118991</xdr:rowOff>
    </xdr:from>
    <xdr:ext cx="469744" cy="259045"/>
    <xdr:sp macro="" textlink="">
      <xdr:nvSpPr>
        <xdr:cNvPr id="358" name="【公営住宅】&#10;一人当たり面積該当値テキスト"/>
        <xdr:cNvSpPr txBox="1"/>
      </xdr:nvSpPr>
      <xdr:spPr>
        <a:xfrm>
          <a:off x="10515600" y="14006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110286</xdr:rowOff>
    </xdr:from>
    <xdr:to>
      <xdr:col>50</xdr:col>
      <xdr:colOff>165100</xdr:colOff>
      <xdr:row>83</xdr:row>
      <xdr:rowOff>40436</xdr:rowOff>
    </xdr:to>
    <xdr:sp macro="" textlink="">
      <xdr:nvSpPr>
        <xdr:cNvPr id="359" name="楕円 358"/>
        <xdr:cNvSpPr/>
      </xdr:nvSpPr>
      <xdr:spPr>
        <a:xfrm>
          <a:off x="9588500" y="1416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146914</xdr:rowOff>
    </xdr:from>
    <xdr:to>
      <xdr:col>55</xdr:col>
      <xdr:colOff>0</xdr:colOff>
      <xdr:row>82</xdr:row>
      <xdr:rowOff>161086</xdr:rowOff>
    </xdr:to>
    <xdr:cxnSp macro="">
      <xdr:nvCxnSpPr>
        <xdr:cNvPr id="360" name="直線コネクタ 359"/>
        <xdr:cNvCxnSpPr/>
      </xdr:nvCxnSpPr>
      <xdr:spPr>
        <a:xfrm flipV="1">
          <a:off x="9639300" y="14205814"/>
          <a:ext cx="838200" cy="1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123089</xdr:rowOff>
    </xdr:from>
    <xdr:to>
      <xdr:col>46</xdr:col>
      <xdr:colOff>38100</xdr:colOff>
      <xdr:row>83</xdr:row>
      <xdr:rowOff>53239</xdr:rowOff>
    </xdr:to>
    <xdr:sp macro="" textlink="">
      <xdr:nvSpPr>
        <xdr:cNvPr id="361" name="楕円 360"/>
        <xdr:cNvSpPr/>
      </xdr:nvSpPr>
      <xdr:spPr>
        <a:xfrm>
          <a:off x="8699500" y="1418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161086</xdr:rowOff>
    </xdr:from>
    <xdr:to>
      <xdr:col>50</xdr:col>
      <xdr:colOff>114300</xdr:colOff>
      <xdr:row>83</xdr:row>
      <xdr:rowOff>2439</xdr:rowOff>
    </xdr:to>
    <xdr:cxnSp macro="">
      <xdr:nvCxnSpPr>
        <xdr:cNvPr id="362" name="直線コネクタ 361"/>
        <xdr:cNvCxnSpPr/>
      </xdr:nvCxnSpPr>
      <xdr:spPr>
        <a:xfrm flipV="1">
          <a:off x="8750300" y="14219986"/>
          <a:ext cx="889000" cy="12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131318</xdr:rowOff>
    </xdr:from>
    <xdr:to>
      <xdr:col>41</xdr:col>
      <xdr:colOff>101600</xdr:colOff>
      <xdr:row>83</xdr:row>
      <xdr:rowOff>61468</xdr:rowOff>
    </xdr:to>
    <xdr:sp macro="" textlink="">
      <xdr:nvSpPr>
        <xdr:cNvPr id="363" name="楕円 362"/>
        <xdr:cNvSpPr/>
      </xdr:nvSpPr>
      <xdr:spPr>
        <a:xfrm>
          <a:off x="7810500" y="1419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2439</xdr:rowOff>
    </xdr:from>
    <xdr:to>
      <xdr:col>45</xdr:col>
      <xdr:colOff>177800</xdr:colOff>
      <xdr:row>83</xdr:row>
      <xdr:rowOff>10668</xdr:rowOff>
    </xdr:to>
    <xdr:cxnSp macro="">
      <xdr:nvCxnSpPr>
        <xdr:cNvPr id="364" name="直線コネクタ 363"/>
        <xdr:cNvCxnSpPr/>
      </xdr:nvCxnSpPr>
      <xdr:spPr>
        <a:xfrm flipV="1">
          <a:off x="7861300" y="14232789"/>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141376</xdr:rowOff>
    </xdr:from>
    <xdr:to>
      <xdr:col>36</xdr:col>
      <xdr:colOff>165100</xdr:colOff>
      <xdr:row>83</xdr:row>
      <xdr:rowOff>71526</xdr:rowOff>
    </xdr:to>
    <xdr:sp macro="" textlink="">
      <xdr:nvSpPr>
        <xdr:cNvPr id="365" name="楕円 364"/>
        <xdr:cNvSpPr/>
      </xdr:nvSpPr>
      <xdr:spPr>
        <a:xfrm>
          <a:off x="6921500" y="1420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10668</xdr:rowOff>
    </xdr:from>
    <xdr:to>
      <xdr:col>41</xdr:col>
      <xdr:colOff>50800</xdr:colOff>
      <xdr:row>83</xdr:row>
      <xdr:rowOff>20726</xdr:rowOff>
    </xdr:to>
    <xdr:cxnSp macro="">
      <xdr:nvCxnSpPr>
        <xdr:cNvPr id="366" name="直線コネクタ 365"/>
        <xdr:cNvCxnSpPr/>
      </xdr:nvCxnSpPr>
      <xdr:spPr>
        <a:xfrm flipV="1">
          <a:off x="6972300" y="14241018"/>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157294</xdr:rowOff>
    </xdr:from>
    <xdr:ext cx="469744" cy="259045"/>
    <xdr:sp macro="" textlink="">
      <xdr:nvSpPr>
        <xdr:cNvPr id="367" name="n_1aveValue【公営住宅】&#10;一人当たり面積"/>
        <xdr:cNvSpPr txBox="1"/>
      </xdr:nvSpPr>
      <xdr:spPr>
        <a:xfrm>
          <a:off x="9391727" y="1438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37964</xdr:rowOff>
    </xdr:from>
    <xdr:ext cx="469744" cy="259045"/>
    <xdr:sp macro="" textlink="">
      <xdr:nvSpPr>
        <xdr:cNvPr id="368" name="n_2aveValue【公営住宅】&#10;一人当たり面積"/>
        <xdr:cNvSpPr txBox="1"/>
      </xdr:nvSpPr>
      <xdr:spPr>
        <a:xfrm>
          <a:off x="8515427" y="1443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33850</xdr:rowOff>
    </xdr:from>
    <xdr:ext cx="469744" cy="259045"/>
    <xdr:sp macro="" textlink="">
      <xdr:nvSpPr>
        <xdr:cNvPr id="369" name="n_3aveValue【公営住宅】&#10;一人当たり面積"/>
        <xdr:cNvSpPr txBox="1"/>
      </xdr:nvSpPr>
      <xdr:spPr>
        <a:xfrm>
          <a:off x="7626427" y="14435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9162</xdr:rowOff>
    </xdr:from>
    <xdr:ext cx="469744" cy="259045"/>
    <xdr:sp macro="" textlink="">
      <xdr:nvSpPr>
        <xdr:cNvPr id="370" name="n_4aveValue【公営住宅】&#10;一人当たり面積"/>
        <xdr:cNvSpPr txBox="1"/>
      </xdr:nvSpPr>
      <xdr:spPr>
        <a:xfrm>
          <a:off x="6737427" y="14410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56963</xdr:rowOff>
    </xdr:from>
    <xdr:ext cx="469744" cy="259045"/>
    <xdr:sp macro="" textlink="">
      <xdr:nvSpPr>
        <xdr:cNvPr id="371" name="n_1mainValue【公営住宅】&#10;一人当たり面積"/>
        <xdr:cNvSpPr txBox="1"/>
      </xdr:nvSpPr>
      <xdr:spPr>
        <a:xfrm>
          <a:off x="9391727" y="13944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69766</xdr:rowOff>
    </xdr:from>
    <xdr:ext cx="469744" cy="259045"/>
    <xdr:sp macro="" textlink="">
      <xdr:nvSpPr>
        <xdr:cNvPr id="372" name="n_2mainValue【公営住宅】&#10;一人当たり面積"/>
        <xdr:cNvSpPr txBox="1"/>
      </xdr:nvSpPr>
      <xdr:spPr>
        <a:xfrm>
          <a:off x="8515427" y="13957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77995</xdr:rowOff>
    </xdr:from>
    <xdr:ext cx="469744" cy="259045"/>
    <xdr:sp macro="" textlink="">
      <xdr:nvSpPr>
        <xdr:cNvPr id="373" name="n_3mainValue【公営住宅】&#10;一人当たり面積"/>
        <xdr:cNvSpPr txBox="1"/>
      </xdr:nvSpPr>
      <xdr:spPr>
        <a:xfrm>
          <a:off x="7626427" y="13965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88053</xdr:rowOff>
    </xdr:from>
    <xdr:ext cx="469744" cy="259045"/>
    <xdr:sp macro="" textlink="">
      <xdr:nvSpPr>
        <xdr:cNvPr id="374" name="n_4mainValue【公営住宅】&#10;一人当たり面積"/>
        <xdr:cNvSpPr txBox="1"/>
      </xdr:nvSpPr>
      <xdr:spPr>
        <a:xfrm>
          <a:off x="6737427" y="13975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109</xdr:row>
      <xdr:rowOff>20682</xdr:rowOff>
    </xdr:to>
    <xdr:cxnSp macro="">
      <xdr:nvCxnSpPr>
        <xdr:cNvPr id="400" name="直線コネクタ 399"/>
        <xdr:cNvCxnSpPr/>
      </xdr:nvCxnSpPr>
      <xdr:spPr>
        <a:xfrm flipV="1">
          <a:off x="4634865" y="17090571"/>
          <a:ext cx="0" cy="1618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24509</xdr:rowOff>
    </xdr:from>
    <xdr:ext cx="405111" cy="259045"/>
    <xdr:sp macro="" textlink="">
      <xdr:nvSpPr>
        <xdr:cNvPr id="401" name="【港湾・漁港】&#10;有形固定資産減価償却率最小値テキスト"/>
        <xdr:cNvSpPr txBox="1"/>
      </xdr:nvSpPr>
      <xdr:spPr>
        <a:xfrm>
          <a:off x="4673600" y="18712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20682</xdr:rowOff>
    </xdr:from>
    <xdr:to>
      <xdr:col>24</xdr:col>
      <xdr:colOff>152400</xdr:colOff>
      <xdr:row>109</xdr:row>
      <xdr:rowOff>20682</xdr:rowOff>
    </xdr:to>
    <xdr:cxnSp macro="">
      <xdr:nvCxnSpPr>
        <xdr:cNvPr id="402" name="直線コネクタ 401"/>
        <xdr:cNvCxnSpPr/>
      </xdr:nvCxnSpPr>
      <xdr:spPr>
        <a:xfrm>
          <a:off x="4546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340478" cy="259045"/>
    <xdr:sp macro="" textlink="">
      <xdr:nvSpPr>
        <xdr:cNvPr id="403" name="【港湾・漁港】&#10;有形固定資産減価償却率最大値テキスト"/>
        <xdr:cNvSpPr txBox="1"/>
      </xdr:nvSpPr>
      <xdr:spPr>
        <a:xfrm>
          <a:off x="4673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404" name="直線コネクタ 403"/>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100528</xdr:rowOff>
    </xdr:from>
    <xdr:ext cx="405111" cy="259045"/>
    <xdr:sp macro="" textlink="">
      <xdr:nvSpPr>
        <xdr:cNvPr id="405" name="【港湾・漁港】&#10;有形固定資産減価償却率平均値テキスト"/>
        <xdr:cNvSpPr txBox="1"/>
      </xdr:nvSpPr>
      <xdr:spPr>
        <a:xfrm>
          <a:off x="4673600" y="175884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77651</xdr:rowOff>
    </xdr:from>
    <xdr:to>
      <xdr:col>24</xdr:col>
      <xdr:colOff>114300</xdr:colOff>
      <xdr:row>104</xdr:row>
      <xdr:rowOff>7801</xdr:rowOff>
    </xdr:to>
    <xdr:sp macro="" textlink="">
      <xdr:nvSpPr>
        <xdr:cNvPr id="406" name="フローチャート: 判断 405"/>
        <xdr:cNvSpPr/>
      </xdr:nvSpPr>
      <xdr:spPr>
        <a:xfrm>
          <a:off x="4584700" y="1773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15602</xdr:rowOff>
    </xdr:from>
    <xdr:to>
      <xdr:col>20</xdr:col>
      <xdr:colOff>38100</xdr:colOff>
      <xdr:row>103</xdr:row>
      <xdr:rowOff>117202</xdr:rowOff>
    </xdr:to>
    <xdr:sp macro="" textlink="">
      <xdr:nvSpPr>
        <xdr:cNvPr id="407" name="フローチャート: 判断 406"/>
        <xdr:cNvSpPr/>
      </xdr:nvSpPr>
      <xdr:spPr>
        <a:xfrm>
          <a:off x="3746500" y="17674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142966</xdr:rowOff>
    </xdr:from>
    <xdr:to>
      <xdr:col>15</xdr:col>
      <xdr:colOff>101600</xdr:colOff>
      <xdr:row>104</xdr:row>
      <xdr:rowOff>73116</xdr:rowOff>
    </xdr:to>
    <xdr:sp macro="" textlink="">
      <xdr:nvSpPr>
        <xdr:cNvPr id="408" name="フローチャート: 判断 407"/>
        <xdr:cNvSpPr/>
      </xdr:nvSpPr>
      <xdr:spPr>
        <a:xfrm>
          <a:off x="2857500" y="178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131536</xdr:rowOff>
    </xdr:from>
    <xdr:to>
      <xdr:col>10</xdr:col>
      <xdr:colOff>165100</xdr:colOff>
      <xdr:row>105</xdr:row>
      <xdr:rowOff>61686</xdr:rowOff>
    </xdr:to>
    <xdr:sp macro="" textlink="">
      <xdr:nvSpPr>
        <xdr:cNvPr id="409" name="フローチャート: 判断 408"/>
        <xdr:cNvSpPr/>
      </xdr:nvSpPr>
      <xdr:spPr>
        <a:xfrm>
          <a:off x="1968500" y="1796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72752</xdr:rowOff>
    </xdr:from>
    <xdr:to>
      <xdr:col>6</xdr:col>
      <xdr:colOff>38100</xdr:colOff>
      <xdr:row>105</xdr:row>
      <xdr:rowOff>2902</xdr:rowOff>
    </xdr:to>
    <xdr:sp macro="" textlink="">
      <xdr:nvSpPr>
        <xdr:cNvPr id="410" name="フローチャート: 判断 409"/>
        <xdr:cNvSpPr/>
      </xdr:nvSpPr>
      <xdr:spPr>
        <a:xfrm>
          <a:off x="1079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134801</xdr:rowOff>
    </xdr:from>
    <xdr:to>
      <xdr:col>24</xdr:col>
      <xdr:colOff>114300</xdr:colOff>
      <xdr:row>105</xdr:row>
      <xdr:rowOff>64951</xdr:rowOff>
    </xdr:to>
    <xdr:sp macro="" textlink="">
      <xdr:nvSpPr>
        <xdr:cNvPr id="416" name="楕円 415"/>
        <xdr:cNvSpPr/>
      </xdr:nvSpPr>
      <xdr:spPr>
        <a:xfrm>
          <a:off x="4584700" y="1796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113228</xdr:rowOff>
    </xdr:from>
    <xdr:ext cx="405111" cy="259045"/>
    <xdr:sp macro="" textlink="">
      <xdr:nvSpPr>
        <xdr:cNvPr id="417" name="【港湾・漁港】&#10;有形固定資産減価償却率該当値テキスト"/>
        <xdr:cNvSpPr txBox="1"/>
      </xdr:nvSpPr>
      <xdr:spPr>
        <a:xfrm>
          <a:off x="4673600"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90714</xdr:rowOff>
    </xdr:from>
    <xdr:to>
      <xdr:col>20</xdr:col>
      <xdr:colOff>38100</xdr:colOff>
      <xdr:row>105</xdr:row>
      <xdr:rowOff>20864</xdr:rowOff>
    </xdr:to>
    <xdr:sp macro="" textlink="">
      <xdr:nvSpPr>
        <xdr:cNvPr id="418" name="楕円 417"/>
        <xdr:cNvSpPr/>
      </xdr:nvSpPr>
      <xdr:spPr>
        <a:xfrm>
          <a:off x="3746500" y="179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141514</xdr:rowOff>
    </xdr:from>
    <xdr:to>
      <xdr:col>24</xdr:col>
      <xdr:colOff>63500</xdr:colOff>
      <xdr:row>105</xdr:row>
      <xdr:rowOff>14151</xdr:rowOff>
    </xdr:to>
    <xdr:cxnSp macro="">
      <xdr:nvCxnSpPr>
        <xdr:cNvPr id="419" name="直線コネクタ 418"/>
        <xdr:cNvCxnSpPr/>
      </xdr:nvCxnSpPr>
      <xdr:spPr>
        <a:xfrm>
          <a:off x="3797300" y="17972314"/>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46627</xdr:rowOff>
    </xdr:from>
    <xdr:to>
      <xdr:col>15</xdr:col>
      <xdr:colOff>101600</xdr:colOff>
      <xdr:row>104</xdr:row>
      <xdr:rowOff>148227</xdr:rowOff>
    </xdr:to>
    <xdr:sp macro="" textlink="">
      <xdr:nvSpPr>
        <xdr:cNvPr id="420" name="楕円 419"/>
        <xdr:cNvSpPr/>
      </xdr:nvSpPr>
      <xdr:spPr>
        <a:xfrm>
          <a:off x="2857500" y="1787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97427</xdr:rowOff>
    </xdr:from>
    <xdr:to>
      <xdr:col>19</xdr:col>
      <xdr:colOff>177800</xdr:colOff>
      <xdr:row>104</xdr:row>
      <xdr:rowOff>141514</xdr:rowOff>
    </xdr:to>
    <xdr:cxnSp macro="">
      <xdr:nvCxnSpPr>
        <xdr:cNvPr id="421" name="直線コネクタ 420"/>
        <xdr:cNvCxnSpPr/>
      </xdr:nvCxnSpPr>
      <xdr:spPr>
        <a:xfrm>
          <a:off x="2908300" y="1792822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2539</xdr:rowOff>
    </xdr:from>
    <xdr:to>
      <xdr:col>10</xdr:col>
      <xdr:colOff>165100</xdr:colOff>
      <xdr:row>104</xdr:row>
      <xdr:rowOff>104139</xdr:rowOff>
    </xdr:to>
    <xdr:sp macro="" textlink="">
      <xdr:nvSpPr>
        <xdr:cNvPr id="422" name="楕円 421"/>
        <xdr:cNvSpPr/>
      </xdr:nvSpPr>
      <xdr:spPr>
        <a:xfrm>
          <a:off x="19685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53339</xdr:rowOff>
    </xdr:from>
    <xdr:to>
      <xdr:col>15</xdr:col>
      <xdr:colOff>50800</xdr:colOff>
      <xdr:row>104</xdr:row>
      <xdr:rowOff>97427</xdr:rowOff>
    </xdr:to>
    <xdr:cxnSp macro="">
      <xdr:nvCxnSpPr>
        <xdr:cNvPr id="423" name="直線コネクタ 422"/>
        <xdr:cNvCxnSpPr/>
      </xdr:nvCxnSpPr>
      <xdr:spPr>
        <a:xfrm>
          <a:off x="2019300" y="17884139"/>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85816</xdr:rowOff>
    </xdr:from>
    <xdr:to>
      <xdr:col>6</xdr:col>
      <xdr:colOff>38100</xdr:colOff>
      <xdr:row>104</xdr:row>
      <xdr:rowOff>15966</xdr:rowOff>
    </xdr:to>
    <xdr:sp macro="" textlink="">
      <xdr:nvSpPr>
        <xdr:cNvPr id="424" name="楕円 423"/>
        <xdr:cNvSpPr/>
      </xdr:nvSpPr>
      <xdr:spPr>
        <a:xfrm>
          <a:off x="1079500" y="1774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136616</xdr:rowOff>
    </xdr:from>
    <xdr:to>
      <xdr:col>10</xdr:col>
      <xdr:colOff>114300</xdr:colOff>
      <xdr:row>104</xdr:row>
      <xdr:rowOff>53339</xdr:rowOff>
    </xdr:to>
    <xdr:cxnSp macro="">
      <xdr:nvCxnSpPr>
        <xdr:cNvPr id="425" name="直線コネクタ 424"/>
        <xdr:cNvCxnSpPr/>
      </xdr:nvCxnSpPr>
      <xdr:spPr>
        <a:xfrm>
          <a:off x="1130300" y="17795966"/>
          <a:ext cx="889000" cy="8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133729</xdr:rowOff>
    </xdr:from>
    <xdr:ext cx="405111" cy="259045"/>
    <xdr:sp macro="" textlink="">
      <xdr:nvSpPr>
        <xdr:cNvPr id="426" name="n_1aveValue【港湾・漁港】&#10;有形固定資産減価償却率"/>
        <xdr:cNvSpPr txBox="1"/>
      </xdr:nvSpPr>
      <xdr:spPr>
        <a:xfrm>
          <a:off x="3582044" y="17450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89643</xdr:rowOff>
    </xdr:from>
    <xdr:ext cx="405111" cy="259045"/>
    <xdr:sp macro="" textlink="">
      <xdr:nvSpPr>
        <xdr:cNvPr id="427" name="n_2aveValue【港湾・漁港】&#10;有形固定資産減価償却率"/>
        <xdr:cNvSpPr txBox="1"/>
      </xdr:nvSpPr>
      <xdr:spPr>
        <a:xfrm>
          <a:off x="2705744" y="1757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52813</xdr:rowOff>
    </xdr:from>
    <xdr:ext cx="405111" cy="259045"/>
    <xdr:sp macro="" textlink="">
      <xdr:nvSpPr>
        <xdr:cNvPr id="428" name="n_3aveValue【港湾・漁港】&#10;有形固定資産減価償却率"/>
        <xdr:cNvSpPr txBox="1"/>
      </xdr:nvSpPr>
      <xdr:spPr>
        <a:xfrm>
          <a:off x="1816744" y="1805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165479</xdr:rowOff>
    </xdr:from>
    <xdr:ext cx="405111" cy="259045"/>
    <xdr:sp macro="" textlink="">
      <xdr:nvSpPr>
        <xdr:cNvPr id="429" name="n_4aveValue【港湾・漁港】&#10;有形固定資産減価償却率"/>
        <xdr:cNvSpPr txBox="1"/>
      </xdr:nvSpPr>
      <xdr:spPr>
        <a:xfrm>
          <a:off x="927744" y="1799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11991</xdr:rowOff>
    </xdr:from>
    <xdr:ext cx="405111" cy="259045"/>
    <xdr:sp macro="" textlink="">
      <xdr:nvSpPr>
        <xdr:cNvPr id="430" name="n_1mainValue【港湾・漁港】&#10;有形固定資産減価償却率"/>
        <xdr:cNvSpPr txBox="1"/>
      </xdr:nvSpPr>
      <xdr:spPr>
        <a:xfrm>
          <a:off x="35820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139354</xdr:rowOff>
    </xdr:from>
    <xdr:ext cx="405111" cy="259045"/>
    <xdr:sp macro="" textlink="">
      <xdr:nvSpPr>
        <xdr:cNvPr id="431" name="n_2mainValue【港湾・漁港】&#10;有形固定資産減価償却率"/>
        <xdr:cNvSpPr txBox="1"/>
      </xdr:nvSpPr>
      <xdr:spPr>
        <a:xfrm>
          <a:off x="2705744" y="1797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120666</xdr:rowOff>
    </xdr:from>
    <xdr:ext cx="405111" cy="259045"/>
    <xdr:sp macro="" textlink="">
      <xdr:nvSpPr>
        <xdr:cNvPr id="432" name="n_3mainValue【港湾・漁港】&#10;有形固定資産減価償却率"/>
        <xdr:cNvSpPr txBox="1"/>
      </xdr:nvSpPr>
      <xdr:spPr>
        <a:xfrm>
          <a:off x="1816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32493</xdr:rowOff>
    </xdr:from>
    <xdr:ext cx="405111" cy="259045"/>
    <xdr:sp macro="" textlink="">
      <xdr:nvSpPr>
        <xdr:cNvPr id="433" name="n_4mainValue【港湾・漁港】&#10;有形固定資産減価償却率"/>
        <xdr:cNvSpPr txBox="1"/>
      </xdr:nvSpPr>
      <xdr:spPr>
        <a:xfrm>
          <a:off x="927744" y="1752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4" name="直線コネクタ 44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5" name="テキスト ボックス 444"/>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6" name="直線コネクタ 44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47" name="テキスト ボックス 446"/>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8" name="直線コネクタ 44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49" name="テキスト ボックス 448"/>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0" name="直線コネクタ 44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51" name="テキスト ボックス 450"/>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2" name="直線コネクタ 45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53" name="テキスト ボックス 452"/>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5" name="テキスト ボックス 454"/>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74792</xdr:rowOff>
    </xdr:from>
    <xdr:to>
      <xdr:col>54</xdr:col>
      <xdr:colOff>189865</xdr:colOff>
      <xdr:row>108</xdr:row>
      <xdr:rowOff>152400</xdr:rowOff>
    </xdr:to>
    <xdr:cxnSp macro="">
      <xdr:nvCxnSpPr>
        <xdr:cNvPr id="457" name="直線コネクタ 456"/>
        <xdr:cNvCxnSpPr/>
      </xdr:nvCxnSpPr>
      <xdr:spPr>
        <a:xfrm flipV="1">
          <a:off x="10476865" y="17391242"/>
          <a:ext cx="0" cy="1277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156227</xdr:rowOff>
    </xdr:from>
    <xdr:ext cx="249299" cy="259045"/>
    <xdr:sp macro="" textlink="">
      <xdr:nvSpPr>
        <xdr:cNvPr id="458" name="【港湾・漁港】&#10;一人当たり有形固定資産（償却資産）額最小値テキスト"/>
        <xdr:cNvSpPr txBox="1"/>
      </xdr:nvSpPr>
      <xdr:spPr>
        <a:xfrm>
          <a:off x="10515600" y="1867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152400</xdr:rowOff>
    </xdr:from>
    <xdr:to>
      <xdr:col>55</xdr:col>
      <xdr:colOff>88900</xdr:colOff>
      <xdr:row>108</xdr:row>
      <xdr:rowOff>152400</xdr:rowOff>
    </xdr:to>
    <xdr:cxnSp macro="">
      <xdr:nvCxnSpPr>
        <xdr:cNvPr id="459" name="直線コネクタ 458"/>
        <xdr:cNvCxnSpPr/>
      </xdr:nvCxnSpPr>
      <xdr:spPr>
        <a:xfrm>
          <a:off x="10388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21469</xdr:rowOff>
    </xdr:from>
    <xdr:ext cx="690189" cy="259045"/>
    <xdr:sp macro="" textlink="">
      <xdr:nvSpPr>
        <xdr:cNvPr id="460" name="【港湾・漁港】&#10;一人当たり有形固定資産（償却資産）額最大値テキスト"/>
        <xdr:cNvSpPr txBox="1"/>
      </xdr:nvSpPr>
      <xdr:spPr>
        <a:xfrm>
          <a:off x="10515600" y="171664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74792</xdr:rowOff>
    </xdr:from>
    <xdr:to>
      <xdr:col>55</xdr:col>
      <xdr:colOff>88900</xdr:colOff>
      <xdr:row>101</xdr:row>
      <xdr:rowOff>74792</xdr:rowOff>
    </xdr:to>
    <xdr:cxnSp macro="">
      <xdr:nvCxnSpPr>
        <xdr:cNvPr id="461" name="直線コネクタ 460"/>
        <xdr:cNvCxnSpPr/>
      </xdr:nvCxnSpPr>
      <xdr:spPr>
        <a:xfrm>
          <a:off x="10388600" y="17391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31187</xdr:rowOff>
    </xdr:from>
    <xdr:ext cx="599010" cy="259045"/>
    <xdr:sp macro="" textlink="">
      <xdr:nvSpPr>
        <xdr:cNvPr id="462" name="【港湾・漁港】&#10;一人当たり有形固定資産（償却資産）額平均値テキスト"/>
        <xdr:cNvSpPr txBox="1"/>
      </xdr:nvSpPr>
      <xdr:spPr>
        <a:xfrm>
          <a:off x="10515600" y="182048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8310</xdr:rowOff>
    </xdr:from>
    <xdr:to>
      <xdr:col>55</xdr:col>
      <xdr:colOff>50800</xdr:colOff>
      <xdr:row>107</xdr:row>
      <xdr:rowOff>109910</xdr:rowOff>
    </xdr:to>
    <xdr:sp macro="" textlink="">
      <xdr:nvSpPr>
        <xdr:cNvPr id="463" name="フローチャート: 判断 462"/>
        <xdr:cNvSpPr/>
      </xdr:nvSpPr>
      <xdr:spPr>
        <a:xfrm>
          <a:off x="10426700" y="1835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13564</xdr:rowOff>
    </xdr:from>
    <xdr:to>
      <xdr:col>50</xdr:col>
      <xdr:colOff>165100</xdr:colOff>
      <xdr:row>107</xdr:row>
      <xdr:rowOff>115164</xdr:rowOff>
    </xdr:to>
    <xdr:sp macro="" textlink="">
      <xdr:nvSpPr>
        <xdr:cNvPr id="464" name="フローチャート: 判断 463"/>
        <xdr:cNvSpPr/>
      </xdr:nvSpPr>
      <xdr:spPr>
        <a:xfrm>
          <a:off x="9588500" y="18358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108099</xdr:rowOff>
    </xdr:from>
    <xdr:to>
      <xdr:col>46</xdr:col>
      <xdr:colOff>38100</xdr:colOff>
      <xdr:row>108</xdr:row>
      <xdr:rowOff>38249</xdr:rowOff>
    </xdr:to>
    <xdr:sp macro="" textlink="">
      <xdr:nvSpPr>
        <xdr:cNvPr id="465" name="フローチャート: 判断 464"/>
        <xdr:cNvSpPr/>
      </xdr:nvSpPr>
      <xdr:spPr>
        <a:xfrm>
          <a:off x="8699500" y="18453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110474</xdr:rowOff>
    </xdr:from>
    <xdr:to>
      <xdr:col>41</xdr:col>
      <xdr:colOff>101600</xdr:colOff>
      <xdr:row>108</xdr:row>
      <xdr:rowOff>40624</xdr:rowOff>
    </xdr:to>
    <xdr:sp macro="" textlink="">
      <xdr:nvSpPr>
        <xdr:cNvPr id="466" name="フローチャート: 判断 465"/>
        <xdr:cNvSpPr/>
      </xdr:nvSpPr>
      <xdr:spPr>
        <a:xfrm>
          <a:off x="7810500" y="1845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42661</xdr:rowOff>
    </xdr:from>
    <xdr:to>
      <xdr:col>36</xdr:col>
      <xdr:colOff>165100</xdr:colOff>
      <xdr:row>107</xdr:row>
      <xdr:rowOff>144261</xdr:rowOff>
    </xdr:to>
    <xdr:sp macro="" textlink="">
      <xdr:nvSpPr>
        <xdr:cNvPr id="467" name="フローチャート: 判断 466"/>
        <xdr:cNvSpPr/>
      </xdr:nvSpPr>
      <xdr:spPr>
        <a:xfrm>
          <a:off x="6921500" y="1838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101495</xdr:rowOff>
    </xdr:from>
    <xdr:to>
      <xdr:col>55</xdr:col>
      <xdr:colOff>50800</xdr:colOff>
      <xdr:row>109</xdr:row>
      <xdr:rowOff>31645</xdr:rowOff>
    </xdr:to>
    <xdr:sp macro="" textlink="">
      <xdr:nvSpPr>
        <xdr:cNvPr id="473" name="楕円 472"/>
        <xdr:cNvSpPr/>
      </xdr:nvSpPr>
      <xdr:spPr>
        <a:xfrm>
          <a:off x="10426700" y="1861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16422</xdr:rowOff>
    </xdr:from>
    <xdr:ext cx="313932" cy="259045"/>
    <xdr:sp macro="" textlink="">
      <xdr:nvSpPr>
        <xdr:cNvPr id="474" name="【港湾・漁港】&#10;一人当たり有形固定資産（償却資産）額該当値テキスト"/>
        <xdr:cNvSpPr txBox="1"/>
      </xdr:nvSpPr>
      <xdr:spPr>
        <a:xfrm>
          <a:off x="10515600" y="185330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101496</xdr:rowOff>
    </xdr:from>
    <xdr:to>
      <xdr:col>50</xdr:col>
      <xdr:colOff>165100</xdr:colOff>
      <xdr:row>109</xdr:row>
      <xdr:rowOff>31646</xdr:rowOff>
    </xdr:to>
    <xdr:sp macro="" textlink="">
      <xdr:nvSpPr>
        <xdr:cNvPr id="475" name="楕円 474"/>
        <xdr:cNvSpPr/>
      </xdr:nvSpPr>
      <xdr:spPr>
        <a:xfrm>
          <a:off x="9588500" y="1861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152295</xdr:rowOff>
    </xdr:from>
    <xdr:to>
      <xdr:col>55</xdr:col>
      <xdr:colOff>0</xdr:colOff>
      <xdr:row>108</xdr:row>
      <xdr:rowOff>152296</xdr:rowOff>
    </xdr:to>
    <xdr:cxnSp macro="">
      <xdr:nvCxnSpPr>
        <xdr:cNvPr id="476" name="直線コネクタ 475"/>
        <xdr:cNvCxnSpPr/>
      </xdr:nvCxnSpPr>
      <xdr:spPr>
        <a:xfrm flipV="1">
          <a:off x="9639300" y="18668895"/>
          <a:ext cx="838200" cy="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101498</xdr:rowOff>
    </xdr:from>
    <xdr:to>
      <xdr:col>46</xdr:col>
      <xdr:colOff>38100</xdr:colOff>
      <xdr:row>109</xdr:row>
      <xdr:rowOff>31648</xdr:rowOff>
    </xdr:to>
    <xdr:sp macro="" textlink="">
      <xdr:nvSpPr>
        <xdr:cNvPr id="477" name="楕円 476"/>
        <xdr:cNvSpPr/>
      </xdr:nvSpPr>
      <xdr:spPr>
        <a:xfrm>
          <a:off x="8699500" y="18618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152296</xdr:rowOff>
    </xdr:from>
    <xdr:to>
      <xdr:col>50</xdr:col>
      <xdr:colOff>114300</xdr:colOff>
      <xdr:row>108</xdr:row>
      <xdr:rowOff>152298</xdr:rowOff>
    </xdr:to>
    <xdr:cxnSp macro="">
      <xdr:nvCxnSpPr>
        <xdr:cNvPr id="478" name="直線コネクタ 477"/>
        <xdr:cNvCxnSpPr/>
      </xdr:nvCxnSpPr>
      <xdr:spPr>
        <a:xfrm flipV="1">
          <a:off x="8750300" y="18668896"/>
          <a:ext cx="889000" cy="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101499</xdr:rowOff>
    </xdr:from>
    <xdr:to>
      <xdr:col>41</xdr:col>
      <xdr:colOff>101600</xdr:colOff>
      <xdr:row>109</xdr:row>
      <xdr:rowOff>31649</xdr:rowOff>
    </xdr:to>
    <xdr:sp macro="" textlink="">
      <xdr:nvSpPr>
        <xdr:cNvPr id="479" name="楕円 478"/>
        <xdr:cNvSpPr/>
      </xdr:nvSpPr>
      <xdr:spPr>
        <a:xfrm>
          <a:off x="7810500" y="18618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152298</xdr:rowOff>
    </xdr:from>
    <xdr:to>
      <xdr:col>45</xdr:col>
      <xdr:colOff>177800</xdr:colOff>
      <xdr:row>108</xdr:row>
      <xdr:rowOff>152299</xdr:rowOff>
    </xdr:to>
    <xdr:cxnSp macro="">
      <xdr:nvCxnSpPr>
        <xdr:cNvPr id="480" name="直線コネクタ 479"/>
        <xdr:cNvCxnSpPr/>
      </xdr:nvCxnSpPr>
      <xdr:spPr>
        <a:xfrm flipV="1">
          <a:off x="7861300" y="18668898"/>
          <a:ext cx="889000" cy="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101501</xdr:rowOff>
    </xdr:from>
    <xdr:to>
      <xdr:col>36</xdr:col>
      <xdr:colOff>165100</xdr:colOff>
      <xdr:row>109</xdr:row>
      <xdr:rowOff>31651</xdr:rowOff>
    </xdr:to>
    <xdr:sp macro="" textlink="">
      <xdr:nvSpPr>
        <xdr:cNvPr id="481" name="楕円 480"/>
        <xdr:cNvSpPr/>
      </xdr:nvSpPr>
      <xdr:spPr>
        <a:xfrm>
          <a:off x="6921500" y="1861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152299</xdr:rowOff>
    </xdr:from>
    <xdr:to>
      <xdr:col>41</xdr:col>
      <xdr:colOff>50800</xdr:colOff>
      <xdr:row>108</xdr:row>
      <xdr:rowOff>152301</xdr:rowOff>
    </xdr:to>
    <xdr:cxnSp macro="">
      <xdr:nvCxnSpPr>
        <xdr:cNvPr id="482" name="直線コネクタ 481"/>
        <xdr:cNvCxnSpPr/>
      </xdr:nvCxnSpPr>
      <xdr:spPr>
        <a:xfrm flipV="1">
          <a:off x="6972300" y="18668899"/>
          <a:ext cx="889000" cy="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131691</xdr:rowOff>
    </xdr:from>
    <xdr:ext cx="599010" cy="259045"/>
    <xdr:sp macro="" textlink="">
      <xdr:nvSpPr>
        <xdr:cNvPr id="483" name="n_1aveValue【港湾・漁港】&#10;一人当たり有形固定資産（償却資産）額"/>
        <xdr:cNvSpPr txBox="1"/>
      </xdr:nvSpPr>
      <xdr:spPr>
        <a:xfrm>
          <a:off x="9327095" y="18133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54776</xdr:rowOff>
    </xdr:from>
    <xdr:ext cx="599010" cy="259045"/>
    <xdr:sp macro="" textlink="">
      <xdr:nvSpPr>
        <xdr:cNvPr id="484" name="n_2aveValue【港湾・漁港】&#10;一人当たり有形固定資産（償却資産）額"/>
        <xdr:cNvSpPr txBox="1"/>
      </xdr:nvSpPr>
      <xdr:spPr>
        <a:xfrm>
          <a:off x="8450795" y="18228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57151</xdr:rowOff>
    </xdr:from>
    <xdr:ext cx="599010" cy="259045"/>
    <xdr:sp macro="" textlink="">
      <xdr:nvSpPr>
        <xdr:cNvPr id="485" name="n_3aveValue【港湾・漁港】&#10;一人当たり有形固定資産（償却資産）額"/>
        <xdr:cNvSpPr txBox="1"/>
      </xdr:nvSpPr>
      <xdr:spPr>
        <a:xfrm>
          <a:off x="7561795" y="18230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160788</xdr:rowOff>
    </xdr:from>
    <xdr:ext cx="599010" cy="259045"/>
    <xdr:sp macro="" textlink="">
      <xdr:nvSpPr>
        <xdr:cNvPr id="486" name="n_4aveValue【港湾・漁港】&#10;一人当たり有形固定資産（償却資産）額"/>
        <xdr:cNvSpPr txBox="1"/>
      </xdr:nvSpPr>
      <xdr:spPr>
        <a:xfrm>
          <a:off x="6672795" y="18163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135133</xdr:colOff>
      <xdr:row>109</xdr:row>
      <xdr:rowOff>22773</xdr:rowOff>
    </xdr:from>
    <xdr:ext cx="313932" cy="259045"/>
    <xdr:sp macro="" textlink="">
      <xdr:nvSpPr>
        <xdr:cNvPr id="487" name="n_1mainValue【港湾・漁港】&#10;一人当たり有形固定資産（償却資産）額"/>
        <xdr:cNvSpPr txBox="1"/>
      </xdr:nvSpPr>
      <xdr:spPr>
        <a:xfrm>
          <a:off x="9469633" y="187108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45</xdr:col>
      <xdr:colOff>20833</xdr:colOff>
      <xdr:row>109</xdr:row>
      <xdr:rowOff>22775</xdr:rowOff>
    </xdr:from>
    <xdr:ext cx="313932" cy="259045"/>
    <xdr:sp macro="" textlink="">
      <xdr:nvSpPr>
        <xdr:cNvPr id="488" name="n_2mainValue【港湾・漁港】&#10;一人当たり有形固定資産（償却資産）額"/>
        <xdr:cNvSpPr txBox="1"/>
      </xdr:nvSpPr>
      <xdr:spPr>
        <a:xfrm>
          <a:off x="8593333" y="187108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84333</xdr:colOff>
      <xdr:row>109</xdr:row>
      <xdr:rowOff>22776</xdr:rowOff>
    </xdr:from>
    <xdr:ext cx="313932" cy="259045"/>
    <xdr:sp macro="" textlink="">
      <xdr:nvSpPr>
        <xdr:cNvPr id="489" name="n_3mainValue【港湾・漁港】&#10;一人当たり有形固定資産（償却資産）額"/>
        <xdr:cNvSpPr txBox="1"/>
      </xdr:nvSpPr>
      <xdr:spPr>
        <a:xfrm>
          <a:off x="7704333" y="187108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147833</xdr:colOff>
      <xdr:row>109</xdr:row>
      <xdr:rowOff>22778</xdr:rowOff>
    </xdr:from>
    <xdr:ext cx="313932" cy="259045"/>
    <xdr:sp macro="" textlink="">
      <xdr:nvSpPr>
        <xdr:cNvPr id="490" name="n_4mainValue【港湾・漁港】&#10;一人当たり有形固定資産（償却資産）額"/>
        <xdr:cNvSpPr txBox="1"/>
      </xdr:nvSpPr>
      <xdr:spPr>
        <a:xfrm>
          <a:off x="6815333" y="187108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2" name="直線コネクタ 50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3" name="テキスト ボックス 50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4" name="直線コネクタ 50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5" name="テキスト ボックス 50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6" name="直線コネクタ 50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7" name="テキスト ボックス 50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8" name="直線コネクタ 50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9" name="テキスト ボックス 50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0" name="直線コネクタ 50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1" name="テキスト ボックス 51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3" name="テキスト ボックス 51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133350</xdr:rowOff>
    </xdr:from>
    <xdr:to>
      <xdr:col>85</xdr:col>
      <xdr:colOff>126364</xdr:colOff>
      <xdr:row>42</xdr:row>
      <xdr:rowOff>38100</xdr:rowOff>
    </xdr:to>
    <xdr:cxnSp macro="">
      <xdr:nvCxnSpPr>
        <xdr:cNvPr id="515" name="直線コネクタ 514"/>
        <xdr:cNvCxnSpPr/>
      </xdr:nvCxnSpPr>
      <xdr:spPr>
        <a:xfrm flipV="1">
          <a:off x="16318864" y="596265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16"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17" name="直線コネクタ 516"/>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80027</xdr:rowOff>
    </xdr:from>
    <xdr:ext cx="405111" cy="259045"/>
    <xdr:sp macro="" textlink="">
      <xdr:nvSpPr>
        <xdr:cNvPr id="518" name="【認定こども園・幼稚園・保育所】&#10;有形固定資産減価償却率最大値テキスト"/>
        <xdr:cNvSpPr txBox="1"/>
      </xdr:nvSpPr>
      <xdr:spPr>
        <a:xfrm>
          <a:off x="16357600" y="573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133350</xdr:rowOff>
    </xdr:from>
    <xdr:to>
      <xdr:col>86</xdr:col>
      <xdr:colOff>25400</xdr:colOff>
      <xdr:row>34</xdr:row>
      <xdr:rowOff>133350</xdr:rowOff>
    </xdr:to>
    <xdr:cxnSp macro="">
      <xdr:nvCxnSpPr>
        <xdr:cNvPr id="519" name="直線コネクタ 518"/>
        <xdr:cNvCxnSpPr/>
      </xdr:nvCxnSpPr>
      <xdr:spPr>
        <a:xfrm>
          <a:off x="16230600" y="596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151147</xdr:rowOff>
    </xdr:from>
    <xdr:ext cx="405111" cy="259045"/>
    <xdr:sp macro="" textlink="">
      <xdr:nvSpPr>
        <xdr:cNvPr id="520" name="【認定こども園・幼稚園・保育所】&#10;有形固定資産減価償却率平均値テキスト"/>
        <xdr:cNvSpPr txBox="1"/>
      </xdr:nvSpPr>
      <xdr:spPr>
        <a:xfrm>
          <a:off x="16357600" y="6151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128270</xdr:rowOff>
    </xdr:from>
    <xdr:to>
      <xdr:col>85</xdr:col>
      <xdr:colOff>177800</xdr:colOff>
      <xdr:row>37</xdr:row>
      <xdr:rowOff>58420</xdr:rowOff>
    </xdr:to>
    <xdr:sp macro="" textlink="">
      <xdr:nvSpPr>
        <xdr:cNvPr id="521" name="フローチャート: 判断 520"/>
        <xdr:cNvSpPr/>
      </xdr:nvSpPr>
      <xdr:spPr>
        <a:xfrm>
          <a:off x="162687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141605</xdr:rowOff>
    </xdr:from>
    <xdr:to>
      <xdr:col>81</xdr:col>
      <xdr:colOff>101600</xdr:colOff>
      <xdr:row>37</xdr:row>
      <xdr:rowOff>71755</xdr:rowOff>
    </xdr:to>
    <xdr:sp macro="" textlink="">
      <xdr:nvSpPr>
        <xdr:cNvPr id="522" name="フローチャート: 判断 521"/>
        <xdr:cNvSpPr/>
      </xdr:nvSpPr>
      <xdr:spPr>
        <a:xfrm>
          <a:off x="15430500" y="63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156845</xdr:rowOff>
    </xdr:from>
    <xdr:to>
      <xdr:col>76</xdr:col>
      <xdr:colOff>165100</xdr:colOff>
      <xdr:row>37</xdr:row>
      <xdr:rowOff>86995</xdr:rowOff>
    </xdr:to>
    <xdr:sp macro="" textlink="">
      <xdr:nvSpPr>
        <xdr:cNvPr id="523" name="フローチャート: 判断 522"/>
        <xdr:cNvSpPr/>
      </xdr:nvSpPr>
      <xdr:spPr>
        <a:xfrm>
          <a:off x="14541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137795</xdr:rowOff>
    </xdr:from>
    <xdr:to>
      <xdr:col>72</xdr:col>
      <xdr:colOff>38100</xdr:colOff>
      <xdr:row>37</xdr:row>
      <xdr:rowOff>67945</xdr:rowOff>
    </xdr:to>
    <xdr:sp macro="" textlink="">
      <xdr:nvSpPr>
        <xdr:cNvPr id="524" name="フローチャート: 判断 523"/>
        <xdr:cNvSpPr/>
      </xdr:nvSpPr>
      <xdr:spPr>
        <a:xfrm>
          <a:off x="13652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128270</xdr:rowOff>
    </xdr:from>
    <xdr:to>
      <xdr:col>67</xdr:col>
      <xdr:colOff>101600</xdr:colOff>
      <xdr:row>37</xdr:row>
      <xdr:rowOff>58420</xdr:rowOff>
    </xdr:to>
    <xdr:sp macro="" textlink="">
      <xdr:nvSpPr>
        <xdr:cNvPr id="525" name="フローチャート: 判断 524"/>
        <xdr:cNvSpPr/>
      </xdr:nvSpPr>
      <xdr:spPr>
        <a:xfrm>
          <a:off x="12763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6" name="テキスト ボックス 5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7" name="テキスト ボックス 5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8" name="テキスト ボックス 5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9" name="テキスト ボックス 5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0" name="テキスト ボックス 5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2540</xdr:rowOff>
    </xdr:from>
    <xdr:to>
      <xdr:col>85</xdr:col>
      <xdr:colOff>177800</xdr:colOff>
      <xdr:row>37</xdr:row>
      <xdr:rowOff>104140</xdr:rowOff>
    </xdr:to>
    <xdr:sp macro="" textlink="">
      <xdr:nvSpPr>
        <xdr:cNvPr id="531" name="楕円 530"/>
        <xdr:cNvSpPr/>
      </xdr:nvSpPr>
      <xdr:spPr>
        <a:xfrm>
          <a:off x="162687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152417</xdr:rowOff>
    </xdr:from>
    <xdr:ext cx="405111" cy="259045"/>
    <xdr:sp macro="" textlink="">
      <xdr:nvSpPr>
        <xdr:cNvPr id="532" name="【認定こども園・幼稚園・保育所】&#10;有形固定資産減価償却率該当値テキスト"/>
        <xdr:cNvSpPr txBox="1"/>
      </xdr:nvSpPr>
      <xdr:spPr>
        <a:xfrm>
          <a:off x="16357600" y="632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130175</xdr:rowOff>
    </xdr:from>
    <xdr:to>
      <xdr:col>81</xdr:col>
      <xdr:colOff>101600</xdr:colOff>
      <xdr:row>37</xdr:row>
      <xdr:rowOff>60325</xdr:rowOff>
    </xdr:to>
    <xdr:sp macro="" textlink="">
      <xdr:nvSpPr>
        <xdr:cNvPr id="533" name="楕円 532"/>
        <xdr:cNvSpPr/>
      </xdr:nvSpPr>
      <xdr:spPr>
        <a:xfrm>
          <a:off x="15430500" y="630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9525</xdr:rowOff>
    </xdr:from>
    <xdr:to>
      <xdr:col>85</xdr:col>
      <xdr:colOff>127000</xdr:colOff>
      <xdr:row>37</xdr:row>
      <xdr:rowOff>53340</xdr:rowOff>
    </xdr:to>
    <xdr:cxnSp macro="">
      <xdr:nvCxnSpPr>
        <xdr:cNvPr id="534" name="直線コネクタ 533"/>
        <xdr:cNvCxnSpPr/>
      </xdr:nvCxnSpPr>
      <xdr:spPr>
        <a:xfrm>
          <a:off x="15481300" y="635317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61595</xdr:rowOff>
    </xdr:from>
    <xdr:to>
      <xdr:col>76</xdr:col>
      <xdr:colOff>165100</xdr:colOff>
      <xdr:row>36</xdr:row>
      <xdr:rowOff>163195</xdr:rowOff>
    </xdr:to>
    <xdr:sp macro="" textlink="">
      <xdr:nvSpPr>
        <xdr:cNvPr id="535" name="楕円 534"/>
        <xdr:cNvSpPr/>
      </xdr:nvSpPr>
      <xdr:spPr>
        <a:xfrm>
          <a:off x="14541500" y="623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112395</xdr:rowOff>
    </xdr:from>
    <xdr:to>
      <xdr:col>81</xdr:col>
      <xdr:colOff>50800</xdr:colOff>
      <xdr:row>37</xdr:row>
      <xdr:rowOff>9525</xdr:rowOff>
    </xdr:to>
    <xdr:cxnSp macro="">
      <xdr:nvCxnSpPr>
        <xdr:cNvPr id="536" name="直線コネクタ 535"/>
        <xdr:cNvCxnSpPr/>
      </xdr:nvCxnSpPr>
      <xdr:spPr>
        <a:xfrm>
          <a:off x="14592300" y="628459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164465</xdr:rowOff>
    </xdr:from>
    <xdr:to>
      <xdr:col>72</xdr:col>
      <xdr:colOff>38100</xdr:colOff>
      <xdr:row>36</xdr:row>
      <xdr:rowOff>94615</xdr:rowOff>
    </xdr:to>
    <xdr:sp macro="" textlink="">
      <xdr:nvSpPr>
        <xdr:cNvPr id="537" name="楕円 536"/>
        <xdr:cNvSpPr/>
      </xdr:nvSpPr>
      <xdr:spPr>
        <a:xfrm>
          <a:off x="13652500" y="616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43815</xdr:rowOff>
    </xdr:from>
    <xdr:to>
      <xdr:col>76</xdr:col>
      <xdr:colOff>114300</xdr:colOff>
      <xdr:row>36</xdr:row>
      <xdr:rowOff>112395</xdr:rowOff>
    </xdr:to>
    <xdr:cxnSp macro="">
      <xdr:nvCxnSpPr>
        <xdr:cNvPr id="538" name="直線コネクタ 537"/>
        <xdr:cNvCxnSpPr/>
      </xdr:nvCxnSpPr>
      <xdr:spPr>
        <a:xfrm>
          <a:off x="13703300" y="621601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27305</xdr:rowOff>
    </xdr:from>
    <xdr:to>
      <xdr:col>67</xdr:col>
      <xdr:colOff>101600</xdr:colOff>
      <xdr:row>35</xdr:row>
      <xdr:rowOff>128905</xdr:rowOff>
    </xdr:to>
    <xdr:sp macro="" textlink="">
      <xdr:nvSpPr>
        <xdr:cNvPr id="539" name="楕円 538"/>
        <xdr:cNvSpPr/>
      </xdr:nvSpPr>
      <xdr:spPr>
        <a:xfrm>
          <a:off x="12763500" y="602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78105</xdr:rowOff>
    </xdr:from>
    <xdr:to>
      <xdr:col>71</xdr:col>
      <xdr:colOff>177800</xdr:colOff>
      <xdr:row>36</xdr:row>
      <xdr:rowOff>43815</xdr:rowOff>
    </xdr:to>
    <xdr:cxnSp macro="">
      <xdr:nvCxnSpPr>
        <xdr:cNvPr id="540" name="直線コネクタ 539"/>
        <xdr:cNvCxnSpPr/>
      </xdr:nvCxnSpPr>
      <xdr:spPr>
        <a:xfrm>
          <a:off x="12814300" y="6078855"/>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62882</xdr:rowOff>
    </xdr:from>
    <xdr:ext cx="405111" cy="259045"/>
    <xdr:sp macro="" textlink="">
      <xdr:nvSpPr>
        <xdr:cNvPr id="541" name="n_1aveValue【認定こども園・幼稚園・保育所】&#10;有形固定資産減価償却率"/>
        <xdr:cNvSpPr txBox="1"/>
      </xdr:nvSpPr>
      <xdr:spPr>
        <a:xfrm>
          <a:off x="15266044" y="640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78122</xdr:rowOff>
    </xdr:from>
    <xdr:ext cx="405111" cy="259045"/>
    <xdr:sp macro="" textlink="">
      <xdr:nvSpPr>
        <xdr:cNvPr id="542" name="n_2aveValue【認定こども園・幼稚園・保育所】&#10;有形固定資産減価償却率"/>
        <xdr:cNvSpPr txBox="1"/>
      </xdr:nvSpPr>
      <xdr:spPr>
        <a:xfrm>
          <a:off x="14389744" y="642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59072</xdr:rowOff>
    </xdr:from>
    <xdr:ext cx="405111" cy="259045"/>
    <xdr:sp macro="" textlink="">
      <xdr:nvSpPr>
        <xdr:cNvPr id="543" name="n_3aveValue【認定こども園・幼稚園・保育所】&#10;有形固定資産減価償却率"/>
        <xdr:cNvSpPr txBox="1"/>
      </xdr:nvSpPr>
      <xdr:spPr>
        <a:xfrm>
          <a:off x="13500744" y="640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49547</xdr:rowOff>
    </xdr:from>
    <xdr:ext cx="405111" cy="259045"/>
    <xdr:sp macro="" textlink="">
      <xdr:nvSpPr>
        <xdr:cNvPr id="544" name="n_4aveValue【認定こども園・幼稚園・保育所】&#10;有形固定資産減価償却率"/>
        <xdr:cNvSpPr txBox="1"/>
      </xdr:nvSpPr>
      <xdr:spPr>
        <a:xfrm>
          <a:off x="12611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76852</xdr:rowOff>
    </xdr:from>
    <xdr:ext cx="405111" cy="259045"/>
    <xdr:sp macro="" textlink="">
      <xdr:nvSpPr>
        <xdr:cNvPr id="545" name="n_1mainValue【認定こども園・幼稚園・保育所】&#10;有形固定資産減価償却率"/>
        <xdr:cNvSpPr txBox="1"/>
      </xdr:nvSpPr>
      <xdr:spPr>
        <a:xfrm>
          <a:off x="15266044"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8272</xdr:rowOff>
    </xdr:from>
    <xdr:ext cx="405111" cy="259045"/>
    <xdr:sp macro="" textlink="">
      <xdr:nvSpPr>
        <xdr:cNvPr id="546" name="n_2mainValue【認定こども園・幼稚園・保育所】&#10;有形固定資産減価償却率"/>
        <xdr:cNvSpPr txBox="1"/>
      </xdr:nvSpPr>
      <xdr:spPr>
        <a:xfrm>
          <a:off x="14389744" y="600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111142</xdr:rowOff>
    </xdr:from>
    <xdr:ext cx="405111" cy="259045"/>
    <xdr:sp macro="" textlink="">
      <xdr:nvSpPr>
        <xdr:cNvPr id="547" name="n_3mainValue【認定こども園・幼稚園・保育所】&#10;有形固定資産減価償却率"/>
        <xdr:cNvSpPr txBox="1"/>
      </xdr:nvSpPr>
      <xdr:spPr>
        <a:xfrm>
          <a:off x="13500744" y="594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145432</xdr:rowOff>
    </xdr:from>
    <xdr:ext cx="405111" cy="259045"/>
    <xdr:sp macro="" textlink="">
      <xdr:nvSpPr>
        <xdr:cNvPr id="548" name="n_4mainValue【認定こども園・幼稚園・保育所】&#10;有形固定資産減価償却率"/>
        <xdr:cNvSpPr txBox="1"/>
      </xdr:nvSpPr>
      <xdr:spPr>
        <a:xfrm>
          <a:off x="12611744" y="580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7" name="テキスト ボックス 5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9" name="直線コネクタ 55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0" name="テキスト ボックス 559"/>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1" name="直線コネクタ 56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2" name="テキスト ボックス 561"/>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3" name="直線コネクタ 56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4" name="テキスト ボックス 563"/>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5" name="直線コネクタ 56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6" name="テキスト ボックス 565"/>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7" name="直線コネクタ 56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68" name="テキスト ボックス 567"/>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0" name="テキスト ボックス 56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121920</xdr:rowOff>
    </xdr:from>
    <xdr:to>
      <xdr:col>116</xdr:col>
      <xdr:colOff>62864</xdr:colOff>
      <xdr:row>41</xdr:row>
      <xdr:rowOff>144780</xdr:rowOff>
    </xdr:to>
    <xdr:cxnSp macro="">
      <xdr:nvCxnSpPr>
        <xdr:cNvPr id="572" name="直線コネクタ 571"/>
        <xdr:cNvCxnSpPr/>
      </xdr:nvCxnSpPr>
      <xdr:spPr>
        <a:xfrm flipV="1">
          <a:off x="22160864" y="577977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148607</xdr:rowOff>
    </xdr:from>
    <xdr:ext cx="469744" cy="259045"/>
    <xdr:sp macro="" textlink="">
      <xdr:nvSpPr>
        <xdr:cNvPr id="573" name="【認定こども園・幼稚園・保育所】&#10;一人当たり面積最小値テキスト"/>
        <xdr:cNvSpPr txBox="1"/>
      </xdr:nvSpPr>
      <xdr:spPr>
        <a:xfrm>
          <a:off x="22199600" y="717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144780</xdr:rowOff>
    </xdr:from>
    <xdr:to>
      <xdr:col>116</xdr:col>
      <xdr:colOff>152400</xdr:colOff>
      <xdr:row>41</xdr:row>
      <xdr:rowOff>144780</xdr:rowOff>
    </xdr:to>
    <xdr:cxnSp macro="">
      <xdr:nvCxnSpPr>
        <xdr:cNvPr id="574" name="直線コネクタ 573"/>
        <xdr:cNvCxnSpPr/>
      </xdr:nvCxnSpPr>
      <xdr:spPr>
        <a:xfrm>
          <a:off x="22072600" y="717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68597</xdr:rowOff>
    </xdr:from>
    <xdr:ext cx="469744" cy="259045"/>
    <xdr:sp macro="" textlink="">
      <xdr:nvSpPr>
        <xdr:cNvPr id="575" name="【認定こども園・幼稚園・保育所】&#10;一人当たり面積最大値テキスト"/>
        <xdr:cNvSpPr txBox="1"/>
      </xdr:nvSpPr>
      <xdr:spPr>
        <a:xfrm>
          <a:off x="22199600" y="555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121920</xdr:rowOff>
    </xdr:from>
    <xdr:to>
      <xdr:col>116</xdr:col>
      <xdr:colOff>152400</xdr:colOff>
      <xdr:row>33</xdr:row>
      <xdr:rowOff>121920</xdr:rowOff>
    </xdr:to>
    <xdr:cxnSp macro="">
      <xdr:nvCxnSpPr>
        <xdr:cNvPr id="576" name="直線コネクタ 575"/>
        <xdr:cNvCxnSpPr/>
      </xdr:nvCxnSpPr>
      <xdr:spPr>
        <a:xfrm>
          <a:off x="22072600" y="577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52087</xdr:rowOff>
    </xdr:from>
    <xdr:ext cx="469744" cy="259045"/>
    <xdr:sp macro="" textlink="">
      <xdr:nvSpPr>
        <xdr:cNvPr id="577" name="【認定こども園・幼稚園・保育所】&#10;一人当たり面積平均値テキスト"/>
        <xdr:cNvSpPr txBox="1"/>
      </xdr:nvSpPr>
      <xdr:spPr>
        <a:xfrm>
          <a:off x="22199600" y="6395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29210</xdr:rowOff>
    </xdr:from>
    <xdr:to>
      <xdr:col>116</xdr:col>
      <xdr:colOff>114300</xdr:colOff>
      <xdr:row>38</xdr:row>
      <xdr:rowOff>130810</xdr:rowOff>
    </xdr:to>
    <xdr:sp macro="" textlink="">
      <xdr:nvSpPr>
        <xdr:cNvPr id="578" name="フローチャート: 判断 577"/>
        <xdr:cNvSpPr/>
      </xdr:nvSpPr>
      <xdr:spPr>
        <a:xfrm>
          <a:off x="221107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25400</xdr:rowOff>
    </xdr:from>
    <xdr:to>
      <xdr:col>112</xdr:col>
      <xdr:colOff>38100</xdr:colOff>
      <xdr:row>38</xdr:row>
      <xdr:rowOff>127000</xdr:rowOff>
    </xdr:to>
    <xdr:sp macro="" textlink="">
      <xdr:nvSpPr>
        <xdr:cNvPr id="579" name="フローチャート: 判断 578"/>
        <xdr:cNvSpPr/>
      </xdr:nvSpPr>
      <xdr:spPr>
        <a:xfrm>
          <a:off x="21272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44450</xdr:rowOff>
    </xdr:from>
    <xdr:to>
      <xdr:col>107</xdr:col>
      <xdr:colOff>101600</xdr:colOff>
      <xdr:row>38</xdr:row>
      <xdr:rowOff>146050</xdr:rowOff>
    </xdr:to>
    <xdr:sp macro="" textlink="">
      <xdr:nvSpPr>
        <xdr:cNvPr id="580" name="フローチャート: 判断 579"/>
        <xdr:cNvSpPr/>
      </xdr:nvSpPr>
      <xdr:spPr>
        <a:xfrm>
          <a:off x="20383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33020</xdr:rowOff>
    </xdr:from>
    <xdr:to>
      <xdr:col>102</xdr:col>
      <xdr:colOff>165100</xdr:colOff>
      <xdr:row>38</xdr:row>
      <xdr:rowOff>134620</xdr:rowOff>
    </xdr:to>
    <xdr:sp macro="" textlink="">
      <xdr:nvSpPr>
        <xdr:cNvPr id="581" name="フローチャート: 判断 580"/>
        <xdr:cNvSpPr/>
      </xdr:nvSpPr>
      <xdr:spPr>
        <a:xfrm>
          <a:off x="194945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166370</xdr:rowOff>
    </xdr:from>
    <xdr:to>
      <xdr:col>98</xdr:col>
      <xdr:colOff>38100</xdr:colOff>
      <xdr:row>38</xdr:row>
      <xdr:rowOff>96520</xdr:rowOff>
    </xdr:to>
    <xdr:sp macro="" textlink="">
      <xdr:nvSpPr>
        <xdr:cNvPr id="582" name="フローチャート: 判断 581"/>
        <xdr:cNvSpPr/>
      </xdr:nvSpPr>
      <xdr:spPr>
        <a:xfrm>
          <a:off x="18605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93980</xdr:rowOff>
    </xdr:from>
    <xdr:to>
      <xdr:col>116</xdr:col>
      <xdr:colOff>114300</xdr:colOff>
      <xdr:row>42</xdr:row>
      <xdr:rowOff>24130</xdr:rowOff>
    </xdr:to>
    <xdr:sp macro="" textlink="">
      <xdr:nvSpPr>
        <xdr:cNvPr id="588" name="楕円 587"/>
        <xdr:cNvSpPr/>
      </xdr:nvSpPr>
      <xdr:spPr>
        <a:xfrm>
          <a:off x="22110700" y="712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8907</xdr:rowOff>
    </xdr:from>
    <xdr:ext cx="469744" cy="259045"/>
    <xdr:sp macro="" textlink="">
      <xdr:nvSpPr>
        <xdr:cNvPr id="589" name="【認定こども園・幼稚園・保育所】&#10;一人当たり面積該当値テキスト"/>
        <xdr:cNvSpPr txBox="1"/>
      </xdr:nvSpPr>
      <xdr:spPr>
        <a:xfrm>
          <a:off x="22199600" y="7038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93980</xdr:rowOff>
    </xdr:from>
    <xdr:to>
      <xdr:col>112</xdr:col>
      <xdr:colOff>38100</xdr:colOff>
      <xdr:row>42</xdr:row>
      <xdr:rowOff>24130</xdr:rowOff>
    </xdr:to>
    <xdr:sp macro="" textlink="">
      <xdr:nvSpPr>
        <xdr:cNvPr id="590" name="楕円 589"/>
        <xdr:cNvSpPr/>
      </xdr:nvSpPr>
      <xdr:spPr>
        <a:xfrm>
          <a:off x="21272500" y="712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144780</xdr:rowOff>
    </xdr:from>
    <xdr:to>
      <xdr:col>116</xdr:col>
      <xdr:colOff>63500</xdr:colOff>
      <xdr:row>41</xdr:row>
      <xdr:rowOff>144780</xdr:rowOff>
    </xdr:to>
    <xdr:cxnSp macro="">
      <xdr:nvCxnSpPr>
        <xdr:cNvPr id="591" name="直線コネクタ 590"/>
        <xdr:cNvCxnSpPr/>
      </xdr:nvCxnSpPr>
      <xdr:spPr>
        <a:xfrm>
          <a:off x="21323300" y="71742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97790</xdr:rowOff>
    </xdr:from>
    <xdr:to>
      <xdr:col>107</xdr:col>
      <xdr:colOff>101600</xdr:colOff>
      <xdr:row>42</xdr:row>
      <xdr:rowOff>27940</xdr:rowOff>
    </xdr:to>
    <xdr:sp macro="" textlink="">
      <xdr:nvSpPr>
        <xdr:cNvPr id="592" name="楕円 591"/>
        <xdr:cNvSpPr/>
      </xdr:nvSpPr>
      <xdr:spPr>
        <a:xfrm>
          <a:off x="203835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144780</xdr:rowOff>
    </xdr:from>
    <xdr:to>
      <xdr:col>111</xdr:col>
      <xdr:colOff>177800</xdr:colOff>
      <xdr:row>41</xdr:row>
      <xdr:rowOff>148590</xdr:rowOff>
    </xdr:to>
    <xdr:cxnSp macro="">
      <xdr:nvCxnSpPr>
        <xdr:cNvPr id="593" name="直線コネクタ 592"/>
        <xdr:cNvCxnSpPr/>
      </xdr:nvCxnSpPr>
      <xdr:spPr>
        <a:xfrm flipV="1">
          <a:off x="20434300" y="71742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97790</xdr:rowOff>
    </xdr:from>
    <xdr:to>
      <xdr:col>102</xdr:col>
      <xdr:colOff>165100</xdr:colOff>
      <xdr:row>42</xdr:row>
      <xdr:rowOff>27940</xdr:rowOff>
    </xdr:to>
    <xdr:sp macro="" textlink="">
      <xdr:nvSpPr>
        <xdr:cNvPr id="594" name="楕円 593"/>
        <xdr:cNvSpPr/>
      </xdr:nvSpPr>
      <xdr:spPr>
        <a:xfrm>
          <a:off x="194945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148590</xdr:rowOff>
    </xdr:from>
    <xdr:to>
      <xdr:col>107</xdr:col>
      <xdr:colOff>50800</xdr:colOff>
      <xdr:row>41</xdr:row>
      <xdr:rowOff>148590</xdr:rowOff>
    </xdr:to>
    <xdr:cxnSp macro="">
      <xdr:nvCxnSpPr>
        <xdr:cNvPr id="595" name="直線コネクタ 594"/>
        <xdr:cNvCxnSpPr/>
      </xdr:nvCxnSpPr>
      <xdr:spPr>
        <a:xfrm>
          <a:off x="19545300" y="7178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97790</xdr:rowOff>
    </xdr:from>
    <xdr:to>
      <xdr:col>98</xdr:col>
      <xdr:colOff>38100</xdr:colOff>
      <xdr:row>42</xdr:row>
      <xdr:rowOff>27940</xdr:rowOff>
    </xdr:to>
    <xdr:sp macro="" textlink="">
      <xdr:nvSpPr>
        <xdr:cNvPr id="596" name="楕円 595"/>
        <xdr:cNvSpPr/>
      </xdr:nvSpPr>
      <xdr:spPr>
        <a:xfrm>
          <a:off x="186055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148590</xdr:rowOff>
    </xdr:from>
    <xdr:to>
      <xdr:col>102</xdr:col>
      <xdr:colOff>114300</xdr:colOff>
      <xdr:row>41</xdr:row>
      <xdr:rowOff>148590</xdr:rowOff>
    </xdr:to>
    <xdr:cxnSp macro="">
      <xdr:nvCxnSpPr>
        <xdr:cNvPr id="597" name="直線コネクタ 596"/>
        <xdr:cNvCxnSpPr/>
      </xdr:nvCxnSpPr>
      <xdr:spPr>
        <a:xfrm>
          <a:off x="18656300" y="7178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143527</xdr:rowOff>
    </xdr:from>
    <xdr:ext cx="469744" cy="259045"/>
    <xdr:sp macro="" textlink="">
      <xdr:nvSpPr>
        <xdr:cNvPr id="598" name="n_1aveValue【認定こども園・幼稚園・保育所】&#10;一人当たり面積"/>
        <xdr:cNvSpPr txBox="1"/>
      </xdr:nvSpPr>
      <xdr:spPr>
        <a:xfrm>
          <a:off x="210757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162577</xdr:rowOff>
    </xdr:from>
    <xdr:ext cx="469744" cy="259045"/>
    <xdr:sp macro="" textlink="">
      <xdr:nvSpPr>
        <xdr:cNvPr id="599" name="n_2aveValue【認定こども園・幼稚園・保育所】&#10;一人当たり面積"/>
        <xdr:cNvSpPr txBox="1"/>
      </xdr:nvSpPr>
      <xdr:spPr>
        <a:xfrm>
          <a:off x="20199427" y="633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151147</xdr:rowOff>
    </xdr:from>
    <xdr:ext cx="469744" cy="259045"/>
    <xdr:sp macro="" textlink="">
      <xdr:nvSpPr>
        <xdr:cNvPr id="600" name="n_3aveValue【認定こども園・幼稚園・保育所】&#10;一人当たり面積"/>
        <xdr:cNvSpPr txBox="1"/>
      </xdr:nvSpPr>
      <xdr:spPr>
        <a:xfrm>
          <a:off x="19310427"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113047</xdr:rowOff>
    </xdr:from>
    <xdr:ext cx="469744" cy="259045"/>
    <xdr:sp macro="" textlink="">
      <xdr:nvSpPr>
        <xdr:cNvPr id="601" name="n_4aveValue【認定こども園・幼稚園・保育所】&#10;一人当たり面積"/>
        <xdr:cNvSpPr txBox="1"/>
      </xdr:nvSpPr>
      <xdr:spPr>
        <a:xfrm>
          <a:off x="18421427" y="62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15257</xdr:rowOff>
    </xdr:from>
    <xdr:ext cx="469744" cy="259045"/>
    <xdr:sp macro="" textlink="">
      <xdr:nvSpPr>
        <xdr:cNvPr id="602" name="n_1mainValue【認定こども園・幼稚園・保育所】&#10;一人当たり面積"/>
        <xdr:cNvSpPr txBox="1"/>
      </xdr:nvSpPr>
      <xdr:spPr>
        <a:xfrm>
          <a:off x="21075727" y="721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19067</xdr:rowOff>
    </xdr:from>
    <xdr:ext cx="469744" cy="259045"/>
    <xdr:sp macro="" textlink="">
      <xdr:nvSpPr>
        <xdr:cNvPr id="603" name="n_2mainValue【認定こども園・幼稚園・保育所】&#10;一人当たり面積"/>
        <xdr:cNvSpPr txBox="1"/>
      </xdr:nvSpPr>
      <xdr:spPr>
        <a:xfrm>
          <a:off x="20199427" y="721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42</xdr:row>
      <xdr:rowOff>19067</xdr:rowOff>
    </xdr:from>
    <xdr:ext cx="469744" cy="259045"/>
    <xdr:sp macro="" textlink="">
      <xdr:nvSpPr>
        <xdr:cNvPr id="604" name="n_3mainValue【認定こども園・幼稚園・保育所】&#10;一人当たり面積"/>
        <xdr:cNvSpPr txBox="1"/>
      </xdr:nvSpPr>
      <xdr:spPr>
        <a:xfrm>
          <a:off x="19310427" y="721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42</xdr:row>
      <xdr:rowOff>19067</xdr:rowOff>
    </xdr:from>
    <xdr:ext cx="469744" cy="259045"/>
    <xdr:sp macro="" textlink="">
      <xdr:nvSpPr>
        <xdr:cNvPr id="605" name="n_4mainValue【認定こども園・幼稚園・保育所】&#10;一人当たり面積"/>
        <xdr:cNvSpPr txBox="1"/>
      </xdr:nvSpPr>
      <xdr:spPr>
        <a:xfrm>
          <a:off x="18421427" y="721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6" name="テキスト ボックス 61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7" name="直線コネクタ 616"/>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8" name="テキスト ボックス 617"/>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9" name="直線コネクタ 618"/>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0" name="テキスト ボックス 619"/>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1" name="直線コネクタ 620"/>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2" name="テキスト ボックス 621"/>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3" name="直線コネクタ 622"/>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4" name="テキスト ボックス 623"/>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6" name="テキスト ボックス 625"/>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93726</xdr:rowOff>
    </xdr:from>
    <xdr:to>
      <xdr:col>85</xdr:col>
      <xdr:colOff>126364</xdr:colOff>
      <xdr:row>64</xdr:row>
      <xdr:rowOff>68580</xdr:rowOff>
    </xdr:to>
    <xdr:cxnSp macro="">
      <xdr:nvCxnSpPr>
        <xdr:cNvPr id="628" name="直線コネクタ 627"/>
        <xdr:cNvCxnSpPr/>
      </xdr:nvCxnSpPr>
      <xdr:spPr>
        <a:xfrm flipV="1">
          <a:off x="16318864" y="9866376"/>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72407</xdr:rowOff>
    </xdr:from>
    <xdr:ext cx="405111" cy="259045"/>
    <xdr:sp macro="" textlink="">
      <xdr:nvSpPr>
        <xdr:cNvPr id="629" name="【学校施設】&#10;有形固定資産減価償却率最小値テキスト"/>
        <xdr:cNvSpPr txBox="1"/>
      </xdr:nvSpPr>
      <xdr:spPr>
        <a:xfrm>
          <a:off x="16357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68580</xdr:rowOff>
    </xdr:from>
    <xdr:to>
      <xdr:col>86</xdr:col>
      <xdr:colOff>25400</xdr:colOff>
      <xdr:row>64</xdr:row>
      <xdr:rowOff>68580</xdr:rowOff>
    </xdr:to>
    <xdr:cxnSp macro="">
      <xdr:nvCxnSpPr>
        <xdr:cNvPr id="630" name="直線コネクタ 629"/>
        <xdr:cNvCxnSpPr/>
      </xdr:nvCxnSpPr>
      <xdr:spPr>
        <a:xfrm>
          <a:off x="16230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40403</xdr:rowOff>
    </xdr:from>
    <xdr:ext cx="405111" cy="259045"/>
    <xdr:sp macro="" textlink="">
      <xdr:nvSpPr>
        <xdr:cNvPr id="631" name="【学校施設】&#10;有形固定資産減価償却率最大値テキスト"/>
        <xdr:cNvSpPr txBox="1"/>
      </xdr:nvSpPr>
      <xdr:spPr>
        <a:xfrm>
          <a:off x="16357600" y="9641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93726</xdr:rowOff>
    </xdr:from>
    <xdr:to>
      <xdr:col>86</xdr:col>
      <xdr:colOff>25400</xdr:colOff>
      <xdr:row>57</xdr:row>
      <xdr:rowOff>93726</xdr:rowOff>
    </xdr:to>
    <xdr:cxnSp macro="">
      <xdr:nvCxnSpPr>
        <xdr:cNvPr id="632" name="直線コネクタ 631"/>
        <xdr:cNvCxnSpPr/>
      </xdr:nvCxnSpPr>
      <xdr:spPr>
        <a:xfrm>
          <a:off x="16230600" y="986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136669</xdr:rowOff>
    </xdr:from>
    <xdr:ext cx="405111" cy="259045"/>
    <xdr:sp macro="" textlink="">
      <xdr:nvSpPr>
        <xdr:cNvPr id="633" name="【学校施設】&#10;有形固定資産減価償却率平均値テキスト"/>
        <xdr:cNvSpPr txBox="1"/>
      </xdr:nvSpPr>
      <xdr:spPr>
        <a:xfrm>
          <a:off x="16357600" y="102522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113792</xdr:rowOff>
    </xdr:from>
    <xdr:to>
      <xdr:col>85</xdr:col>
      <xdr:colOff>177800</xdr:colOff>
      <xdr:row>61</xdr:row>
      <xdr:rowOff>43942</xdr:rowOff>
    </xdr:to>
    <xdr:sp macro="" textlink="">
      <xdr:nvSpPr>
        <xdr:cNvPr id="634" name="フローチャート: 判断 633"/>
        <xdr:cNvSpPr/>
      </xdr:nvSpPr>
      <xdr:spPr>
        <a:xfrm>
          <a:off x="16268700" y="1040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141224</xdr:rowOff>
    </xdr:from>
    <xdr:to>
      <xdr:col>81</xdr:col>
      <xdr:colOff>101600</xdr:colOff>
      <xdr:row>61</xdr:row>
      <xdr:rowOff>71374</xdr:rowOff>
    </xdr:to>
    <xdr:sp macro="" textlink="">
      <xdr:nvSpPr>
        <xdr:cNvPr id="635" name="フローチャート: 判断 634"/>
        <xdr:cNvSpPr/>
      </xdr:nvSpPr>
      <xdr:spPr>
        <a:xfrm>
          <a:off x="15430500" y="1042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8636</xdr:rowOff>
    </xdr:from>
    <xdr:to>
      <xdr:col>76</xdr:col>
      <xdr:colOff>165100</xdr:colOff>
      <xdr:row>61</xdr:row>
      <xdr:rowOff>110236</xdr:rowOff>
    </xdr:to>
    <xdr:sp macro="" textlink="">
      <xdr:nvSpPr>
        <xdr:cNvPr id="636" name="フローチャート: 判断 635"/>
        <xdr:cNvSpPr/>
      </xdr:nvSpPr>
      <xdr:spPr>
        <a:xfrm>
          <a:off x="14541500" y="1046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152654</xdr:rowOff>
    </xdr:from>
    <xdr:to>
      <xdr:col>72</xdr:col>
      <xdr:colOff>38100</xdr:colOff>
      <xdr:row>61</xdr:row>
      <xdr:rowOff>82804</xdr:rowOff>
    </xdr:to>
    <xdr:sp macro="" textlink="">
      <xdr:nvSpPr>
        <xdr:cNvPr id="637" name="フローチャート: 判断 636"/>
        <xdr:cNvSpPr/>
      </xdr:nvSpPr>
      <xdr:spPr>
        <a:xfrm>
          <a:off x="13652500" y="1043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102362</xdr:rowOff>
    </xdr:from>
    <xdr:to>
      <xdr:col>67</xdr:col>
      <xdr:colOff>101600</xdr:colOff>
      <xdr:row>61</xdr:row>
      <xdr:rowOff>32512</xdr:rowOff>
    </xdr:to>
    <xdr:sp macro="" textlink="">
      <xdr:nvSpPr>
        <xdr:cNvPr id="638" name="フローチャート: 判断 637"/>
        <xdr:cNvSpPr/>
      </xdr:nvSpPr>
      <xdr:spPr>
        <a:xfrm>
          <a:off x="12763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9" name="テキスト ボックス 6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0" name="テキスト ボックス 6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1" name="テキスト ボックス 6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2" name="テキスト ボックス 6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3" name="テキスト ボックス 6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132080</xdr:rowOff>
    </xdr:from>
    <xdr:to>
      <xdr:col>85</xdr:col>
      <xdr:colOff>177800</xdr:colOff>
      <xdr:row>62</xdr:row>
      <xdr:rowOff>62230</xdr:rowOff>
    </xdr:to>
    <xdr:sp macro="" textlink="">
      <xdr:nvSpPr>
        <xdr:cNvPr id="644" name="楕円 643"/>
        <xdr:cNvSpPr/>
      </xdr:nvSpPr>
      <xdr:spPr>
        <a:xfrm>
          <a:off x="162687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110507</xdr:rowOff>
    </xdr:from>
    <xdr:ext cx="405111" cy="259045"/>
    <xdr:sp macro="" textlink="">
      <xdr:nvSpPr>
        <xdr:cNvPr id="645" name="【学校施設】&#10;有形固定資産減価償却率該当値テキスト"/>
        <xdr:cNvSpPr txBox="1"/>
      </xdr:nvSpPr>
      <xdr:spPr>
        <a:xfrm>
          <a:off x="16357600"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72644</xdr:rowOff>
    </xdr:from>
    <xdr:to>
      <xdr:col>81</xdr:col>
      <xdr:colOff>101600</xdr:colOff>
      <xdr:row>63</xdr:row>
      <xdr:rowOff>2794</xdr:rowOff>
    </xdr:to>
    <xdr:sp macro="" textlink="">
      <xdr:nvSpPr>
        <xdr:cNvPr id="646" name="楕円 645"/>
        <xdr:cNvSpPr/>
      </xdr:nvSpPr>
      <xdr:spPr>
        <a:xfrm>
          <a:off x="15430500" y="1070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11430</xdr:rowOff>
    </xdr:from>
    <xdr:to>
      <xdr:col>85</xdr:col>
      <xdr:colOff>127000</xdr:colOff>
      <xdr:row>62</xdr:row>
      <xdr:rowOff>123444</xdr:rowOff>
    </xdr:to>
    <xdr:cxnSp macro="">
      <xdr:nvCxnSpPr>
        <xdr:cNvPr id="647" name="直線コネクタ 646"/>
        <xdr:cNvCxnSpPr/>
      </xdr:nvCxnSpPr>
      <xdr:spPr>
        <a:xfrm flipV="1">
          <a:off x="15481300" y="10641330"/>
          <a:ext cx="838200" cy="11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111506</xdr:rowOff>
    </xdr:from>
    <xdr:to>
      <xdr:col>76</xdr:col>
      <xdr:colOff>165100</xdr:colOff>
      <xdr:row>63</xdr:row>
      <xdr:rowOff>41656</xdr:rowOff>
    </xdr:to>
    <xdr:sp macro="" textlink="">
      <xdr:nvSpPr>
        <xdr:cNvPr id="648" name="楕円 647"/>
        <xdr:cNvSpPr/>
      </xdr:nvSpPr>
      <xdr:spPr>
        <a:xfrm>
          <a:off x="14541500" y="1074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123444</xdr:rowOff>
    </xdr:from>
    <xdr:to>
      <xdr:col>81</xdr:col>
      <xdr:colOff>50800</xdr:colOff>
      <xdr:row>62</xdr:row>
      <xdr:rowOff>162306</xdr:rowOff>
    </xdr:to>
    <xdr:cxnSp macro="">
      <xdr:nvCxnSpPr>
        <xdr:cNvPr id="649" name="直線コネクタ 648"/>
        <xdr:cNvCxnSpPr/>
      </xdr:nvCxnSpPr>
      <xdr:spPr>
        <a:xfrm flipV="1">
          <a:off x="14592300" y="10753344"/>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72644</xdr:rowOff>
    </xdr:from>
    <xdr:to>
      <xdr:col>72</xdr:col>
      <xdr:colOff>38100</xdr:colOff>
      <xdr:row>63</xdr:row>
      <xdr:rowOff>2794</xdr:rowOff>
    </xdr:to>
    <xdr:sp macro="" textlink="">
      <xdr:nvSpPr>
        <xdr:cNvPr id="650" name="楕円 649"/>
        <xdr:cNvSpPr/>
      </xdr:nvSpPr>
      <xdr:spPr>
        <a:xfrm>
          <a:off x="13652500" y="1070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123444</xdr:rowOff>
    </xdr:from>
    <xdr:to>
      <xdr:col>76</xdr:col>
      <xdr:colOff>114300</xdr:colOff>
      <xdr:row>62</xdr:row>
      <xdr:rowOff>162306</xdr:rowOff>
    </xdr:to>
    <xdr:cxnSp macro="">
      <xdr:nvCxnSpPr>
        <xdr:cNvPr id="651" name="直線コネクタ 650"/>
        <xdr:cNvCxnSpPr/>
      </xdr:nvCxnSpPr>
      <xdr:spPr>
        <a:xfrm>
          <a:off x="13703300" y="10753344"/>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33782</xdr:rowOff>
    </xdr:from>
    <xdr:to>
      <xdr:col>67</xdr:col>
      <xdr:colOff>101600</xdr:colOff>
      <xdr:row>62</xdr:row>
      <xdr:rowOff>135382</xdr:rowOff>
    </xdr:to>
    <xdr:sp macro="" textlink="">
      <xdr:nvSpPr>
        <xdr:cNvPr id="652" name="楕円 651"/>
        <xdr:cNvSpPr/>
      </xdr:nvSpPr>
      <xdr:spPr>
        <a:xfrm>
          <a:off x="12763500" y="1066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84582</xdr:rowOff>
    </xdr:from>
    <xdr:to>
      <xdr:col>71</xdr:col>
      <xdr:colOff>177800</xdr:colOff>
      <xdr:row>62</xdr:row>
      <xdr:rowOff>123444</xdr:rowOff>
    </xdr:to>
    <xdr:cxnSp macro="">
      <xdr:nvCxnSpPr>
        <xdr:cNvPr id="653" name="直線コネクタ 652"/>
        <xdr:cNvCxnSpPr/>
      </xdr:nvCxnSpPr>
      <xdr:spPr>
        <a:xfrm>
          <a:off x="12814300" y="10714482"/>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87901</xdr:rowOff>
    </xdr:from>
    <xdr:ext cx="405111" cy="259045"/>
    <xdr:sp macro="" textlink="">
      <xdr:nvSpPr>
        <xdr:cNvPr id="654" name="n_1aveValue【学校施設】&#10;有形固定資産減価償却率"/>
        <xdr:cNvSpPr txBox="1"/>
      </xdr:nvSpPr>
      <xdr:spPr>
        <a:xfrm>
          <a:off x="15266044" y="10203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126763</xdr:rowOff>
    </xdr:from>
    <xdr:ext cx="405111" cy="259045"/>
    <xdr:sp macro="" textlink="">
      <xdr:nvSpPr>
        <xdr:cNvPr id="655" name="n_2aveValue【学校施設】&#10;有形固定資産減価償却率"/>
        <xdr:cNvSpPr txBox="1"/>
      </xdr:nvSpPr>
      <xdr:spPr>
        <a:xfrm>
          <a:off x="14389744" y="1024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99331</xdr:rowOff>
    </xdr:from>
    <xdr:ext cx="405111" cy="259045"/>
    <xdr:sp macro="" textlink="">
      <xdr:nvSpPr>
        <xdr:cNvPr id="656" name="n_3aveValue【学校施設】&#10;有形固定資産減価償却率"/>
        <xdr:cNvSpPr txBox="1"/>
      </xdr:nvSpPr>
      <xdr:spPr>
        <a:xfrm>
          <a:off x="13500744" y="10214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49039</xdr:rowOff>
    </xdr:from>
    <xdr:ext cx="405111" cy="259045"/>
    <xdr:sp macro="" textlink="">
      <xdr:nvSpPr>
        <xdr:cNvPr id="657" name="n_4aveValue【学校施設】&#10;有形固定資産減価償却率"/>
        <xdr:cNvSpPr txBox="1"/>
      </xdr:nvSpPr>
      <xdr:spPr>
        <a:xfrm>
          <a:off x="12611744" y="10164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165371</xdr:rowOff>
    </xdr:from>
    <xdr:ext cx="405111" cy="259045"/>
    <xdr:sp macro="" textlink="">
      <xdr:nvSpPr>
        <xdr:cNvPr id="658" name="n_1mainValue【学校施設】&#10;有形固定資産減価償却率"/>
        <xdr:cNvSpPr txBox="1"/>
      </xdr:nvSpPr>
      <xdr:spPr>
        <a:xfrm>
          <a:off x="15266044" y="1079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32783</xdr:rowOff>
    </xdr:from>
    <xdr:ext cx="405111" cy="259045"/>
    <xdr:sp macro="" textlink="">
      <xdr:nvSpPr>
        <xdr:cNvPr id="659" name="n_2mainValue【学校施設】&#10;有形固定資産減価償却率"/>
        <xdr:cNvSpPr txBox="1"/>
      </xdr:nvSpPr>
      <xdr:spPr>
        <a:xfrm>
          <a:off x="14389744" y="10834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165371</xdr:rowOff>
    </xdr:from>
    <xdr:ext cx="405111" cy="259045"/>
    <xdr:sp macro="" textlink="">
      <xdr:nvSpPr>
        <xdr:cNvPr id="660" name="n_3mainValue【学校施設】&#10;有形固定資産減価償却率"/>
        <xdr:cNvSpPr txBox="1"/>
      </xdr:nvSpPr>
      <xdr:spPr>
        <a:xfrm>
          <a:off x="13500744" y="1079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126509</xdr:rowOff>
    </xdr:from>
    <xdr:ext cx="405111" cy="259045"/>
    <xdr:sp macro="" textlink="">
      <xdr:nvSpPr>
        <xdr:cNvPr id="661" name="n_4mainValue【学校施設】&#10;有形固定資産減価償却率"/>
        <xdr:cNvSpPr txBox="1"/>
      </xdr:nvSpPr>
      <xdr:spPr>
        <a:xfrm>
          <a:off x="12611744" y="10756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2" name="正方形/長方形 6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3" name="正方形/長方形 66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4" name="正方形/長方形 66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5" name="正方形/長方形 66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6" name="正方形/長方形 66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7" name="正方形/長方形 66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8" name="正方形/長方形 66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9" name="正方形/長方形 66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0" name="テキスト ボックス 66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1" name="直線コネクタ 67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2" name="テキスト ボックス 67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73" name="直線コネクタ 67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4" name="テキスト ボックス 67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5" name="直線コネクタ 67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6" name="テキスト ボックス 67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7" name="直線コネクタ 67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8" name="テキスト ボックス 67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9" name="直線コネクタ 67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0" name="テキスト ボックス 67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1" name="直線コネクタ 68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2" name="テキスト ボックス 68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3" name="直線コネクタ 68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4" name="テキスト ボックス 68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160020</xdr:rowOff>
    </xdr:from>
    <xdr:to>
      <xdr:col>116</xdr:col>
      <xdr:colOff>62864</xdr:colOff>
      <xdr:row>63</xdr:row>
      <xdr:rowOff>110490</xdr:rowOff>
    </xdr:to>
    <xdr:cxnSp macro="">
      <xdr:nvCxnSpPr>
        <xdr:cNvPr id="686" name="直線コネクタ 685"/>
        <xdr:cNvCxnSpPr/>
      </xdr:nvCxnSpPr>
      <xdr:spPr>
        <a:xfrm flipV="1">
          <a:off x="22160864" y="941832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114317</xdr:rowOff>
    </xdr:from>
    <xdr:ext cx="469744" cy="259045"/>
    <xdr:sp macro="" textlink="">
      <xdr:nvSpPr>
        <xdr:cNvPr id="687" name="【学校施設】&#10;一人当たり面積最小値テキスト"/>
        <xdr:cNvSpPr txBox="1"/>
      </xdr:nvSpPr>
      <xdr:spPr>
        <a:xfrm>
          <a:off x="22199600" y="1091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110490</xdr:rowOff>
    </xdr:from>
    <xdr:to>
      <xdr:col>116</xdr:col>
      <xdr:colOff>152400</xdr:colOff>
      <xdr:row>63</xdr:row>
      <xdr:rowOff>110490</xdr:rowOff>
    </xdr:to>
    <xdr:cxnSp macro="">
      <xdr:nvCxnSpPr>
        <xdr:cNvPr id="688" name="直線コネクタ 687"/>
        <xdr:cNvCxnSpPr/>
      </xdr:nvCxnSpPr>
      <xdr:spPr>
        <a:xfrm>
          <a:off x="22072600" y="1091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106697</xdr:rowOff>
    </xdr:from>
    <xdr:ext cx="469744" cy="259045"/>
    <xdr:sp macro="" textlink="">
      <xdr:nvSpPr>
        <xdr:cNvPr id="689" name="【学校施設】&#10;一人当たり面積最大値テキスト"/>
        <xdr:cNvSpPr txBox="1"/>
      </xdr:nvSpPr>
      <xdr:spPr>
        <a:xfrm>
          <a:off x="22199600" y="919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160020</xdr:rowOff>
    </xdr:from>
    <xdr:to>
      <xdr:col>116</xdr:col>
      <xdr:colOff>152400</xdr:colOff>
      <xdr:row>54</xdr:row>
      <xdr:rowOff>160020</xdr:rowOff>
    </xdr:to>
    <xdr:cxnSp macro="">
      <xdr:nvCxnSpPr>
        <xdr:cNvPr id="690" name="直線コネクタ 689"/>
        <xdr:cNvCxnSpPr/>
      </xdr:nvCxnSpPr>
      <xdr:spPr>
        <a:xfrm>
          <a:off x="22072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14495</xdr:rowOff>
    </xdr:from>
    <xdr:ext cx="469744" cy="259045"/>
    <xdr:sp macro="" textlink="">
      <xdr:nvSpPr>
        <xdr:cNvPr id="691" name="【学校施設】&#10;一人当たり面積平均値テキスト"/>
        <xdr:cNvSpPr txBox="1"/>
      </xdr:nvSpPr>
      <xdr:spPr>
        <a:xfrm>
          <a:off x="22199600" y="104729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36068</xdr:rowOff>
    </xdr:from>
    <xdr:to>
      <xdr:col>116</xdr:col>
      <xdr:colOff>114300</xdr:colOff>
      <xdr:row>61</xdr:row>
      <xdr:rowOff>137668</xdr:rowOff>
    </xdr:to>
    <xdr:sp macro="" textlink="">
      <xdr:nvSpPr>
        <xdr:cNvPr id="692" name="フローチャート: 判断 691"/>
        <xdr:cNvSpPr/>
      </xdr:nvSpPr>
      <xdr:spPr>
        <a:xfrm>
          <a:off x="22110700" y="1049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39116</xdr:rowOff>
    </xdr:from>
    <xdr:to>
      <xdr:col>112</xdr:col>
      <xdr:colOff>38100</xdr:colOff>
      <xdr:row>61</xdr:row>
      <xdr:rowOff>140716</xdr:rowOff>
    </xdr:to>
    <xdr:sp macro="" textlink="">
      <xdr:nvSpPr>
        <xdr:cNvPr id="693" name="フローチャート: 判断 692"/>
        <xdr:cNvSpPr/>
      </xdr:nvSpPr>
      <xdr:spPr>
        <a:xfrm>
          <a:off x="21272500" y="10497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74168</xdr:rowOff>
    </xdr:from>
    <xdr:to>
      <xdr:col>107</xdr:col>
      <xdr:colOff>101600</xdr:colOff>
      <xdr:row>62</xdr:row>
      <xdr:rowOff>4318</xdr:rowOff>
    </xdr:to>
    <xdr:sp macro="" textlink="">
      <xdr:nvSpPr>
        <xdr:cNvPr id="694" name="フローチャート: 判断 693"/>
        <xdr:cNvSpPr/>
      </xdr:nvSpPr>
      <xdr:spPr>
        <a:xfrm>
          <a:off x="20383500" y="10532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92075</xdr:rowOff>
    </xdr:from>
    <xdr:to>
      <xdr:col>102</xdr:col>
      <xdr:colOff>165100</xdr:colOff>
      <xdr:row>62</xdr:row>
      <xdr:rowOff>22225</xdr:rowOff>
    </xdr:to>
    <xdr:sp macro="" textlink="">
      <xdr:nvSpPr>
        <xdr:cNvPr id="695" name="フローチャート: 判断 694"/>
        <xdr:cNvSpPr/>
      </xdr:nvSpPr>
      <xdr:spPr>
        <a:xfrm>
          <a:off x="19494500" y="1055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114173</xdr:rowOff>
    </xdr:from>
    <xdr:to>
      <xdr:col>98</xdr:col>
      <xdr:colOff>38100</xdr:colOff>
      <xdr:row>62</xdr:row>
      <xdr:rowOff>44323</xdr:rowOff>
    </xdr:to>
    <xdr:sp macro="" textlink="">
      <xdr:nvSpPr>
        <xdr:cNvPr id="696" name="フローチャート: 判断 695"/>
        <xdr:cNvSpPr/>
      </xdr:nvSpPr>
      <xdr:spPr>
        <a:xfrm>
          <a:off x="18605500" y="1057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7" name="テキスト ボックス 69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8" name="テキスト ボックス 69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9" name="テキスト ボックス 69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0" name="テキスト ボックス 69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1" name="テキスト ボックス 70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23495</xdr:rowOff>
    </xdr:from>
    <xdr:to>
      <xdr:col>116</xdr:col>
      <xdr:colOff>114300</xdr:colOff>
      <xdr:row>61</xdr:row>
      <xdr:rowOff>125095</xdr:rowOff>
    </xdr:to>
    <xdr:sp macro="" textlink="">
      <xdr:nvSpPr>
        <xdr:cNvPr id="702" name="楕円 701"/>
        <xdr:cNvSpPr/>
      </xdr:nvSpPr>
      <xdr:spPr>
        <a:xfrm>
          <a:off x="22110700" y="1048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46372</xdr:rowOff>
    </xdr:from>
    <xdr:ext cx="469744" cy="259045"/>
    <xdr:sp macro="" textlink="">
      <xdr:nvSpPr>
        <xdr:cNvPr id="703" name="【学校施設】&#10;一人当たり面積該当値テキスト"/>
        <xdr:cNvSpPr txBox="1"/>
      </xdr:nvSpPr>
      <xdr:spPr>
        <a:xfrm>
          <a:off x="22199600" y="1033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71120</xdr:rowOff>
    </xdr:from>
    <xdr:to>
      <xdr:col>112</xdr:col>
      <xdr:colOff>38100</xdr:colOff>
      <xdr:row>61</xdr:row>
      <xdr:rowOff>1270</xdr:rowOff>
    </xdr:to>
    <xdr:sp macro="" textlink="">
      <xdr:nvSpPr>
        <xdr:cNvPr id="704" name="楕円 703"/>
        <xdr:cNvSpPr/>
      </xdr:nvSpPr>
      <xdr:spPr>
        <a:xfrm>
          <a:off x="212725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121920</xdr:rowOff>
    </xdr:from>
    <xdr:to>
      <xdr:col>116</xdr:col>
      <xdr:colOff>63500</xdr:colOff>
      <xdr:row>61</xdr:row>
      <xdr:rowOff>74295</xdr:rowOff>
    </xdr:to>
    <xdr:cxnSp macro="">
      <xdr:nvCxnSpPr>
        <xdr:cNvPr id="705" name="直線コネクタ 704"/>
        <xdr:cNvCxnSpPr/>
      </xdr:nvCxnSpPr>
      <xdr:spPr>
        <a:xfrm>
          <a:off x="21323300" y="10408920"/>
          <a:ext cx="8382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113792</xdr:rowOff>
    </xdr:from>
    <xdr:to>
      <xdr:col>107</xdr:col>
      <xdr:colOff>101600</xdr:colOff>
      <xdr:row>61</xdr:row>
      <xdr:rowOff>43942</xdr:rowOff>
    </xdr:to>
    <xdr:sp macro="" textlink="">
      <xdr:nvSpPr>
        <xdr:cNvPr id="706" name="楕円 705"/>
        <xdr:cNvSpPr/>
      </xdr:nvSpPr>
      <xdr:spPr>
        <a:xfrm>
          <a:off x="20383500" y="1040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121920</xdr:rowOff>
    </xdr:from>
    <xdr:to>
      <xdr:col>111</xdr:col>
      <xdr:colOff>177800</xdr:colOff>
      <xdr:row>60</xdr:row>
      <xdr:rowOff>164592</xdr:rowOff>
    </xdr:to>
    <xdr:cxnSp macro="">
      <xdr:nvCxnSpPr>
        <xdr:cNvPr id="707" name="直線コネクタ 706"/>
        <xdr:cNvCxnSpPr/>
      </xdr:nvCxnSpPr>
      <xdr:spPr>
        <a:xfrm flipV="1">
          <a:off x="20434300" y="10408920"/>
          <a:ext cx="889000" cy="4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150368</xdr:rowOff>
    </xdr:from>
    <xdr:to>
      <xdr:col>102</xdr:col>
      <xdr:colOff>165100</xdr:colOff>
      <xdr:row>61</xdr:row>
      <xdr:rowOff>80518</xdr:rowOff>
    </xdr:to>
    <xdr:sp macro="" textlink="">
      <xdr:nvSpPr>
        <xdr:cNvPr id="708" name="楕円 707"/>
        <xdr:cNvSpPr/>
      </xdr:nvSpPr>
      <xdr:spPr>
        <a:xfrm>
          <a:off x="19494500" y="1043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164592</xdr:rowOff>
    </xdr:from>
    <xdr:to>
      <xdr:col>107</xdr:col>
      <xdr:colOff>50800</xdr:colOff>
      <xdr:row>61</xdr:row>
      <xdr:rowOff>29718</xdr:rowOff>
    </xdr:to>
    <xdr:cxnSp macro="">
      <xdr:nvCxnSpPr>
        <xdr:cNvPr id="709" name="直線コネクタ 708"/>
        <xdr:cNvCxnSpPr/>
      </xdr:nvCxnSpPr>
      <xdr:spPr>
        <a:xfrm flipV="1">
          <a:off x="19545300" y="104515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167132</xdr:rowOff>
    </xdr:from>
    <xdr:to>
      <xdr:col>98</xdr:col>
      <xdr:colOff>38100</xdr:colOff>
      <xdr:row>61</xdr:row>
      <xdr:rowOff>97282</xdr:rowOff>
    </xdr:to>
    <xdr:sp macro="" textlink="">
      <xdr:nvSpPr>
        <xdr:cNvPr id="710" name="楕円 709"/>
        <xdr:cNvSpPr/>
      </xdr:nvSpPr>
      <xdr:spPr>
        <a:xfrm>
          <a:off x="18605500" y="1045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29718</xdr:rowOff>
    </xdr:from>
    <xdr:to>
      <xdr:col>102</xdr:col>
      <xdr:colOff>114300</xdr:colOff>
      <xdr:row>61</xdr:row>
      <xdr:rowOff>46482</xdr:rowOff>
    </xdr:to>
    <xdr:cxnSp macro="">
      <xdr:nvCxnSpPr>
        <xdr:cNvPr id="711" name="直線コネクタ 710"/>
        <xdr:cNvCxnSpPr/>
      </xdr:nvCxnSpPr>
      <xdr:spPr>
        <a:xfrm flipV="1">
          <a:off x="18656300" y="10488168"/>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131843</xdr:rowOff>
    </xdr:from>
    <xdr:ext cx="469744" cy="259045"/>
    <xdr:sp macro="" textlink="">
      <xdr:nvSpPr>
        <xdr:cNvPr id="712" name="n_1aveValue【学校施設】&#10;一人当たり面積"/>
        <xdr:cNvSpPr txBox="1"/>
      </xdr:nvSpPr>
      <xdr:spPr>
        <a:xfrm>
          <a:off x="21075727" y="10590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166895</xdr:rowOff>
    </xdr:from>
    <xdr:ext cx="469744" cy="259045"/>
    <xdr:sp macro="" textlink="">
      <xdr:nvSpPr>
        <xdr:cNvPr id="713" name="n_2aveValue【学校施設】&#10;一人当たり面積"/>
        <xdr:cNvSpPr txBox="1"/>
      </xdr:nvSpPr>
      <xdr:spPr>
        <a:xfrm>
          <a:off x="20199427" y="10625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13352</xdr:rowOff>
    </xdr:from>
    <xdr:ext cx="469744" cy="259045"/>
    <xdr:sp macro="" textlink="">
      <xdr:nvSpPr>
        <xdr:cNvPr id="714" name="n_3aveValue【学校施設】&#10;一人当たり面積"/>
        <xdr:cNvSpPr txBox="1"/>
      </xdr:nvSpPr>
      <xdr:spPr>
        <a:xfrm>
          <a:off x="19310427" y="1064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35450</xdr:rowOff>
    </xdr:from>
    <xdr:ext cx="469744" cy="259045"/>
    <xdr:sp macro="" textlink="">
      <xdr:nvSpPr>
        <xdr:cNvPr id="715" name="n_4aveValue【学校施設】&#10;一人当たり面積"/>
        <xdr:cNvSpPr txBox="1"/>
      </xdr:nvSpPr>
      <xdr:spPr>
        <a:xfrm>
          <a:off x="18421427" y="10665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17797</xdr:rowOff>
    </xdr:from>
    <xdr:ext cx="469744" cy="259045"/>
    <xdr:sp macro="" textlink="">
      <xdr:nvSpPr>
        <xdr:cNvPr id="716" name="n_1mainValue【学校施設】&#10;一人当たり面積"/>
        <xdr:cNvSpPr txBox="1"/>
      </xdr:nvSpPr>
      <xdr:spPr>
        <a:xfrm>
          <a:off x="21075727" y="1013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60469</xdr:rowOff>
    </xdr:from>
    <xdr:ext cx="469744" cy="259045"/>
    <xdr:sp macro="" textlink="">
      <xdr:nvSpPr>
        <xdr:cNvPr id="717" name="n_2mainValue【学校施設】&#10;一人当たり面積"/>
        <xdr:cNvSpPr txBox="1"/>
      </xdr:nvSpPr>
      <xdr:spPr>
        <a:xfrm>
          <a:off x="20199427" y="1017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97045</xdr:rowOff>
    </xdr:from>
    <xdr:ext cx="469744" cy="259045"/>
    <xdr:sp macro="" textlink="">
      <xdr:nvSpPr>
        <xdr:cNvPr id="718" name="n_3mainValue【学校施設】&#10;一人当たり面積"/>
        <xdr:cNvSpPr txBox="1"/>
      </xdr:nvSpPr>
      <xdr:spPr>
        <a:xfrm>
          <a:off x="19310427" y="1021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113809</xdr:rowOff>
    </xdr:from>
    <xdr:ext cx="469744" cy="259045"/>
    <xdr:sp macro="" textlink="">
      <xdr:nvSpPr>
        <xdr:cNvPr id="719" name="n_4mainValue【学校施設】&#10;一人当たり面積"/>
        <xdr:cNvSpPr txBox="1"/>
      </xdr:nvSpPr>
      <xdr:spPr>
        <a:xfrm>
          <a:off x="18421427" y="10229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0" name="正方形/長方形 7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1" name="正方形/長方形 7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2" name="正方形/長方形 7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3" name="正方形/長方形 7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4" name="正方形/長方形 7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5" name="正方形/長方形 7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6" name="正方形/長方形 7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7" name="正方形/長方形 72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8" name="テキスト ボックス 72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9" name="直線コネクタ 72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0" name="テキスト ボックス 72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1" name="直線コネクタ 73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2" name="テキスト ボックス 731"/>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3" name="直線コネクタ 73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4" name="テキスト ボックス 73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5" name="直線コネクタ 73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6" name="テキスト ボックス 73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7" name="直線コネクタ 73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8" name="テキスト ボックス 73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9" name="直線コネクタ 73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0" name="テキスト ボックス 739"/>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2" name="テキスト ボックス 741"/>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150495</xdr:rowOff>
    </xdr:from>
    <xdr:to>
      <xdr:col>85</xdr:col>
      <xdr:colOff>126364</xdr:colOff>
      <xdr:row>86</xdr:row>
      <xdr:rowOff>114300</xdr:rowOff>
    </xdr:to>
    <xdr:cxnSp macro="">
      <xdr:nvCxnSpPr>
        <xdr:cNvPr id="744" name="直線コネクタ 743"/>
        <xdr:cNvCxnSpPr/>
      </xdr:nvCxnSpPr>
      <xdr:spPr>
        <a:xfrm flipV="1">
          <a:off x="16318864" y="1335214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45"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46" name="直線コネクタ 745"/>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97172</xdr:rowOff>
    </xdr:from>
    <xdr:ext cx="405111" cy="259045"/>
    <xdr:sp macro="" textlink="">
      <xdr:nvSpPr>
        <xdr:cNvPr id="747" name="【児童館】&#10;有形固定資産減価償却率最大値テキスト"/>
        <xdr:cNvSpPr txBox="1"/>
      </xdr:nvSpPr>
      <xdr:spPr>
        <a:xfrm>
          <a:off x="16357600" y="1312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150495</xdr:rowOff>
    </xdr:from>
    <xdr:to>
      <xdr:col>86</xdr:col>
      <xdr:colOff>25400</xdr:colOff>
      <xdr:row>77</xdr:row>
      <xdr:rowOff>150495</xdr:rowOff>
    </xdr:to>
    <xdr:cxnSp macro="">
      <xdr:nvCxnSpPr>
        <xdr:cNvPr id="748" name="直線コネクタ 747"/>
        <xdr:cNvCxnSpPr/>
      </xdr:nvCxnSpPr>
      <xdr:spPr>
        <a:xfrm>
          <a:off x="16230600" y="1335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59707</xdr:rowOff>
    </xdr:from>
    <xdr:ext cx="405111" cy="259045"/>
    <xdr:sp macro="" textlink="">
      <xdr:nvSpPr>
        <xdr:cNvPr id="749" name="【児童館】&#10;有形固定資産減価償却率平均値テキスト"/>
        <xdr:cNvSpPr txBox="1"/>
      </xdr:nvSpPr>
      <xdr:spPr>
        <a:xfrm>
          <a:off x="16357600" y="1394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36830</xdr:rowOff>
    </xdr:from>
    <xdr:to>
      <xdr:col>85</xdr:col>
      <xdr:colOff>177800</xdr:colOff>
      <xdr:row>82</xdr:row>
      <xdr:rowOff>138430</xdr:rowOff>
    </xdr:to>
    <xdr:sp macro="" textlink="">
      <xdr:nvSpPr>
        <xdr:cNvPr id="750" name="フローチャート: 判断 749"/>
        <xdr:cNvSpPr/>
      </xdr:nvSpPr>
      <xdr:spPr>
        <a:xfrm>
          <a:off x="162687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34925</xdr:rowOff>
    </xdr:from>
    <xdr:to>
      <xdr:col>81</xdr:col>
      <xdr:colOff>101600</xdr:colOff>
      <xdr:row>82</xdr:row>
      <xdr:rowOff>136525</xdr:rowOff>
    </xdr:to>
    <xdr:sp macro="" textlink="">
      <xdr:nvSpPr>
        <xdr:cNvPr id="751" name="フローチャート: 判断 750"/>
        <xdr:cNvSpPr/>
      </xdr:nvSpPr>
      <xdr:spPr>
        <a:xfrm>
          <a:off x="15430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133986</xdr:rowOff>
    </xdr:from>
    <xdr:to>
      <xdr:col>76</xdr:col>
      <xdr:colOff>165100</xdr:colOff>
      <xdr:row>82</xdr:row>
      <xdr:rowOff>64136</xdr:rowOff>
    </xdr:to>
    <xdr:sp macro="" textlink="">
      <xdr:nvSpPr>
        <xdr:cNvPr id="752" name="フローチャート: 判断 751"/>
        <xdr:cNvSpPr/>
      </xdr:nvSpPr>
      <xdr:spPr>
        <a:xfrm>
          <a:off x="14541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78739</xdr:rowOff>
    </xdr:from>
    <xdr:to>
      <xdr:col>72</xdr:col>
      <xdr:colOff>38100</xdr:colOff>
      <xdr:row>82</xdr:row>
      <xdr:rowOff>8889</xdr:rowOff>
    </xdr:to>
    <xdr:sp macro="" textlink="">
      <xdr:nvSpPr>
        <xdr:cNvPr id="753" name="フローチャート: 判断 752"/>
        <xdr:cNvSpPr/>
      </xdr:nvSpPr>
      <xdr:spPr>
        <a:xfrm>
          <a:off x="13652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80645</xdr:rowOff>
    </xdr:from>
    <xdr:to>
      <xdr:col>67</xdr:col>
      <xdr:colOff>101600</xdr:colOff>
      <xdr:row>82</xdr:row>
      <xdr:rowOff>10795</xdr:rowOff>
    </xdr:to>
    <xdr:sp macro="" textlink="">
      <xdr:nvSpPr>
        <xdr:cNvPr id="754" name="フローチャート: 判断 753"/>
        <xdr:cNvSpPr/>
      </xdr:nvSpPr>
      <xdr:spPr>
        <a:xfrm>
          <a:off x="12763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5" name="テキスト ボックス 75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6" name="テキスト ボックス 75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7" name="テキスト ボックス 75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8" name="テキスト ボックス 75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9" name="テキスト ボックス 75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63500</xdr:rowOff>
    </xdr:from>
    <xdr:to>
      <xdr:col>85</xdr:col>
      <xdr:colOff>177800</xdr:colOff>
      <xdr:row>86</xdr:row>
      <xdr:rowOff>165100</xdr:rowOff>
    </xdr:to>
    <xdr:sp macro="" textlink="">
      <xdr:nvSpPr>
        <xdr:cNvPr id="760" name="楕円 759"/>
        <xdr:cNvSpPr/>
      </xdr:nvSpPr>
      <xdr:spPr>
        <a:xfrm>
          <a:off x="162687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149877</xdr:rowOff>
    </xdr:from>
    <xdr:ext cx="469744" cy="259045"/>
    <xdr:sp macro="" textlink="">
      <xdr:nvSpPr>
        <xdr:cNvPr id="761" name="【児童館】&#10;有形固定資産減価償却率該当値テキスト"/>
        <xdr:cNvSpPr txBox="1"/>
      </xdr:nvSpPr>
      <xdr:spPr>
        <a:xfrm>
          <a:off x="16357600"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63500</xdr:rowOff>
    </xdr:from>
    <xdr:to>
      <xdr:col>81</xdr:col>
      <xdr:colOff>101600</xdr:colOff>
      <xdr:row>86</xdr:row>
      <xdr:rowOff>165100</xdr:rowOff>
    </xdr:to>
    <xdr:sp macro="" textlink="">
      <xdr:nvSpPr>
        <xdr:cNvPr id="762" name="楕円 761"/>
        <xdr:cNvSpPr/>
      </xdr:nvSpPr>
      <xdr:spPr>
        <a:xfrm>
          <a:off x="15430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114300</xdr:rowOff>
    </xdr:from>
    <xdr:to>
      <xdr:col>85</xdr:col>
      <xdr:colOff>127000</xdr:colOff>
      <xdr:row>86</xdr:row>
      <xdr:rowOff>114300</xdr:rowOff>
    </xdr:to>
    <xdr:cxnSp macro="">
      <xdr:nvCxnSpPr>
        <xdr:cNvPr id="763" name="直線コネクタ 762"/>
        <xdr:cNvCxnSpPr/>
      </xdr:nvCxnSpPr>
      <xdr:spPr>
        <a:xfrm>
          <a:off x="15481300" y="1485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63500</xdr:rowOff>
    </xdr:from>
    <xdr:to>
      <xdr:col>76</xdr:col>
      <xdr:colOff>165100</xdr:colOff>
      <xdr:row>86</xdr:row>
      <xdr:rowOff>165100</xdr:rowOff>
    </xdr:to>
    <xdr:sp macro="" textlink="">
      <xdr:nvSpPr>
        <xdr:cNvPr id="764" name="楕円 763"/>
        <xdr:cNvSpPr/>
      </xdr:nvSpPr>
      <xdr:spPr>
        <a:xfrm>
          <a:off x="14541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114300</xdr:rowOff>
    </xdr:from>
    <xdr:to>
      <xdr:col>81</xdr:col>
      <xdr:colOff>50800</xdr:colOff>
      <xdr:row>86</xdr:row>
      <xdr:rowOff>114300</xdr:rowOff>
    </xdr:to>
    <xdr:cxnSp macro="">
      <xdr:nvCxnSpPr>
        <xdr:cNvPr id="765" name="直線コネクタ 764"/>
        <xdr:cNvCxnSpPr/>
      </xdr:nvCxnSpPr>
      <xdr:spPr>
        <a:xfrm>
          <a:off x="14592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63500</xdr:rowOff>
    </xdr:from>
    <xdr:to>
      <xdr:col>72</xdr:col>
      <xdr:colOff>38100</xdr:colOff>
      <xdr:row>86</xdr:row>
      <xdr:rowOff>165100</xdr:rowOff>
    </xdr:to>
    <xdr:sp macro="" textlink="">
      <xdr:nvSpPr>
        <xdr:cNvPr id="766" name="楕円 765"/>
        <xdr:cNvSpPr/>
      </xdr:nvSpPr>
      <xdr:spPr>
        <a:xfrm>
          <a:off x="13652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114300</xdr:rowOff>
    </xdr:from>
    <xdr:to>
      <xdr:col>76</xdr:col>
      <xdr:colOff>114300</xdr:colOff>
      <xdr:row>86</xdr:row>
      <xdr:rowOff>114300</xdr:rowOff>
    </xdr:to>
    <xdr:cxnSp macro="">
      <xdr:nvCxnSpPr>
        <xdr:cNvPr id="767" name="直線コネクタ 766"/>
        <xdr:cNvCxnSpPr/>
      </xdr:nvCxnSpPr>
      <xdr:spPr>
        <a:xfrm>
          <a:off x="13703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52070</xdr:rowOff>
    </xdr:from>
    <xdr:to>
      <xdr:col>67</xdr:col>
      <xdr:colOff>101600</xdr:colOff>
      <xdr:row>86</xdr:row>
      <xdr:rowOff>153670</xdr:rowOff>
    </xdr:to>
    <xdr:sp macro="" textlink="">
      <xdr:nvSpPr>
        <xdr:cNvPr id="768" name="楕円 767"/>
        <xdr:cNvSpPr/>
      </xdr:nvSpPr>
      <xdr:spPr>
        <a:xfrm>
          <a:off x="12763500" y="1479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102870</xdr:rowOff>
    </xdr:from>
    <xdr:to>
      <xdr:col>71</xdr:col>
      <xdr:colOff>177800</xdr:colOff>
      <xdr:row>86</xdr:row>
      <xdr:rowOff>114300</xdr:rowOff>
    </xdr:to>
    <xdr:cxnSp macro="">
      <xdr:nvCxnSpPr>
        <xdr:cNvPr id="769" name="直線コネクタ 768"/>
        <xdr:cNvCxnSpPr/>
      </xdr:nvCxnSpPr>
      <xdr:spPr>
        <a:xfrm>
          <a:off x="12814300" y="148475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153052</xdr:rowOff>
    </xdr:from>
    <xdr:ext cx="405111" cy="259045"/>
    <xdr:sp macro="" textlink="">
      <xdr:nvSpPr>
        <xdr:cNvPr id="770" name="n_1aveValue【児童館】&#10;有形固定資産減価償却率"/>
        <xdr:cNvSpPr txBox="1"/>
      </xdr:nvSpPr>
      <xdr:spPr>
        <a:xfrm>
          <a:off x="152660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80663</xdr:rowOff>
    </xdr:from>
    <xdr:ext cx="405111" cy="259045"/>
    <xdr:sp macro="" textlink="">
      <xdr:nvSpPr>
        <xdr:cNvPr id="771" name="n_2aveValue【児童館】&#10;有形固定資産減価償却率"/>
        <xdr:cNvSpPr txBox="1"/>
      </xdr:nvSpPr>
      <xdr:spPr>
        <a:xfrm>
          <a:off x="143897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25416</xdr:rowOff>
    </xdr:from>
    <xdr:ext cx="405111" cy="259045"/>
    <xdr:sp macro="" textlink="">
      <xdr:nvSpPr>
        <xdr:cNvPr id="772" name="n_3aveValue【児童館】&#10;有形固定資産減価償却率"/>
        <xdr:cNvSpPr txBox="1"/>
      </xdr:nvSpPr>
      <xdr:spPr>
        <a:xfrm>
          <a:off x="135007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27322</xdr:rowOff>
    </xdr:from>
    <xdr:ext cx="405111" cy="259045"/>
    <xdr:sp macro="" textlink="">
      <xdr:nvSpPr>
        <xdr:cNvPr id="773" name="n_4aveValue【児童館】&#10;有形固定資産減価償却率"/>
        <xdr:cNvSpPr txBox="1"/>
      </xdr:nvSpPr>
      <xdr:spPr>
        <a:xfrm>
          <a:off x="12611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86</xdr:row>
      <xdr:rowOff>156227</xdr:rowOff>
    </xdr:from>
    <xdr:ext cx="469744" cy="259045"/>
    <xdr:sp macro="" textlink="">
      <xdr:nvSpPr>
        <xdr:cNvPr id="774" name="n_1mainValue【児童館】&#10;有形固定資産減価償却率"/>
        <xdr:cNvSpPr txBox="1"/>
      </xdr:nvSpPr>
      <xdr:spPr>
        <a:xfrm>
          <a:off x="152337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86</xdr:row>
      <xdr:rowOff>156227</xdr:rowOff>
    </xdr:from>
    <xdr:ext cx="469744" cy="259045"/>
    <xdr:sp macro="" textlink="">
      <xdr:nvSpPr>
        <xdr:cNvPr id="775" name="n_2mainValue【児童館】&#10;有形固定資産減価償却率"/>
        <xdr:cNvSpPr txBox="1"/>
      </xdr:nvSpPr>
      <xdr:spPr>
        <a:xfrm>
          <a:off x="14357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86</xdr:row>
      <xdr:rowOff>156227</xdr:rowOff>
    </xdr:from>
    <xdr:ext cx="469744" cy="259045"/>
    <xdr:sp macro="" textlink="">
      <xdr:nvSpPr>
        <xdr:cNvPr id="776" name="n_3mainValue【児童館】&#10;有形固定資産減価償却率"/>
        <xdr:cNvSpPr txBox="1"/>
      </xdr:nvSpPr>
      <xdr:spPr>
        <a:xfrm>
          <a:off x="13468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144797</xdr:rowOff>
    </xdr:from>
    <xdr:ext cx="405111" cy="259045"/>
    <xdr:sp macro="" textlink="">
      <xdr:nvSpPr>
        <xdr:cNvPr id="777" name="n_4mainValue【児童館】&#10;有形固定資産減価償却率"/>
        <xdr:cNvSpPr txBox="1"/>
      </xdr:nvSpPr>
      <xdr:spPr>
        <a:xfrm>
          <a:off x="12611744" y="1488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8" name="正方形/長方形 7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9" name="正方形/長方形 7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0" name="正方形/長方形 7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1" name="正方形/長方形 7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2" name="正方形/長方形 7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3" name="正方形/長方形 7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4" name="正方形/長方形 7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5" name="正方形/長方形 78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6" name="テキスト ボックス 78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7" name="直線コネクタ 78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8" name="直線コネクタ 787"/>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9" name="テキスト ボックス 788"/>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0" name="直線コネクタ 789"/>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1" name="テキスト ボックス 790"/>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2" name="直線コネクタ 791"/>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3" name="テキスト ボックス 792"/>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4" name="直線コネクタ 793"/>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5" name="テキスト ボックス 794"/>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6" name="直線コネクタ 795"/>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7" name="テキスト ボックス 796"/>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8" name="直線コネクタ 797"/>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9" name="テキスト ボックス 798"/>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0" name="直線コネクタ 7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1" name="テキスト ボックス 8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54429</xdr:rowOff>
    </xdr:from>
    <xdr:to>
      <xdr:col>116</xdr:col>
      <xdr:colOff>62864</xdr:colOff>
      <xdr:row>86</xdr:row>
      <xdr:rowOff>136071</xdr:rowOff>
    </xdr:to>
    <xdr:cxnSp macro="">
      <xdr:nvCxnSpPr>
        <xdr:cNvPr id="803" name="直線コネクタ 802"/>
        <xdr:cNvCxnSpPr/>
      </xdr:nvCxnSpPr>
      <xdr:spPr>
        <a:xfrm flipV="1">
          <a:off x="22160864" y="13427529"/>
          <a:ext cx="0" cy="14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139898</xdr:rowOff>
    </xdr:from>
    <xdr:ext cx="469744" cy="259045"/>
    <xdr:sp macro="" textlink="">
      <xdr:nvSpPr>
        <xdr:cNvPr id="804" name="【児童館】&#10;一人当たり面積最小値テキスト"/>
        <xdr:cNvSpPr txBox="1"/>
      </xdr:nvSpPr>
      <xdr:spPr>
        <a:xfrm>
          <a:off x="22199600" y="1488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136071</xdr:rowOff>
    </xdr:from>
    <xdr:to>
      <xdr:col>116</xdr:col>
      <xdr:colOff>152400</xdr:colOff>
      <xdr:row>86</xdr:row>
      <xdr:rowOff>136071</xdr:rowOff>
    </xdr:to>
    <xdr:cxnSp macro="">
      <xdr:nvCxnSpPr>
        <xdr:cNvPr id="805" name="直線コネクタ 804"/>
        <xdr:cNvCxnSpPr/>
      </xdr:nvCxnSpPr>
      <xdr:spPr>
        <a:xfrm>
          <a:off x="22072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1106</xdr:rowOff>
    </xdr:from>
    <xdr:ext cx="469744" cy="259045"/>
    <xdr:sp macro="" textlink="">
      <xdr:nvSpPr>
        <xdr:cNvPr id="806" name="【児童館】&#10;一人当たり面積最大値テキスト"/>
        <xdr:cNvSpPr txBox="1"/>
      </xdr:nvSpPr>
      <xdr:spPr>
        <a:xfrm>
          <a:off x="22199600" y="1320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54429</xdr:rowOff>
    </xdr:from>
    <xdr:to>
      <xdr:col>116</xdr:col>
      <xdr:colOff>152400</xdr:colOff>
      <xdr:row>78</xdr:row>
      <xdr:rowOff>54429</xdr:rowOff>
    </xdr:to>
    <xdr:cxnSp macro="">
      <xdr:nvCxnSpPr>
        <xdr:cNvPr id="807" name="直線コネクタ 806"/>
        <xdr:cNvCxnSpPr/>
      </xdr:nvCxnSpPr>
      <xdr:spPr>
        <a:xfrm>
          <a:off x="22072600" y="13427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108148</xdr:rowOff>
    </xdr:from>
    <xdr:ext cx="469744" cy="259045"/>
    <xdr:sp macro="" textlink="">
      <xdr:nvSpPr>
        <xdr:cNvPr id="808" name="【児童館】&#10;一人当たり面積平均値テキスト"/>
        <xdr:cNvSpPr txBox="1"/>
      </xdr:nvSpPr>
      <xdr:spPr>
        <a:xfrm>
          <a:off x="22199600" y="143384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85271</xdr:rowOff>
    </xdr:from>
    <xdr:to>
      <xdr:col>116</xdr:col>
      <xdr:colOff>114300</xdr:colOff>
      <xdr:row>85</xdr:row>
      <xdr:rowOff>15421</xdr:rowOff>
    </xdr:to>
    <xdr:sp macro="" textlink="">
      <xdr:nvSpPr>
        <xdr:cNvPr id="809" name="フローチャート: 判断 808"/>
        <xdr:cNvSpPr/>
      </xdr:nvSpPr>
      <xdr:spPr>
        <a:xfrm>
          <a:off x="221107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101600</xdr:rowOff>
    </xdr:from>
    <xdr:to>
      <xdr:col>112</xdr:col>
      <xdr:colOff>38100</xdr:colOff>
      <xdr:row>85</xdr:row>
      <xdr:rowOff>31750</xdr:rowOff>
    </xdr:to>
    <xdr:sp macro="" textlink="">
      <xdr:nvSpPr>
        <xdr:cNvPr id="810" name="フローチャート: 判断 809"/>
        <xdr:cNvSpPr/>
      </xdr:nvSpPr>
      <xdr:spPr>
        <a:xfrm>
          <a:off x="21272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68943</xdr:rowOff>
    </xdr:from>
    <xdr:to>
      <xdr:col>107</xdr:col>
      <xdr:colOff>101600</xdr:colOff>
      <xdr:row>84</xdr:row>
      <xdr:rowOff>170543</xdr:rowOff>
    </xdr:to>
    <xdr:sp macro="" textlink="">
      <xdr:nvSpPr>
        <xdr:cNvPr id="811" name="フローチャート: 判断 810"/>
        <xdr:cNvSpPr/>
      </xdr:nvSpPr>
      <xdr:spPr>
        <a:xfrm>
          <a:off x="20383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812" name="フローチャート: 判断 811"/>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19957</xdr:rowOff>
    </xdr:from>
    <xdr:to>
      <xdr:col>98</xdr:col>
      <xdr:colOff>38100</xdr:colOff>
      <xdr:row>84</xdr:row>
      <xdr:rowOff>121557</xdr:rowOff>
    </xdr:to>
    <xdr:sp macro="" textlink="">
      <xdr:nvSpPr>
        <xdr:cNvPr id="813" name="フローチャート: 判断 812"/>
        <xdr:cNvSpPr/>
      </xdr:nvSpPr>
      <xdr:spPr>
        <a:xfrm>
          <a:off x="18605500" y="14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4" name="テキスト ボックス 8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5" name="テキスト ボックス 8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6" name="テキスト ボックス 8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7" name="テキスト ボックス 8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8" name="テキスト ボックス 8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19957</xdr:rowOff>
    </xdr:from>
    <xdr:to>
      <xdr:col>116</xdr:col>
      <xdr:colOff>114300</xdr:colOff>
      <xdr:row>86</xdr:row>
      <xdr:rowOff>121557</xdr:rowOff>
    </xdr:to>
    <xdr:sp macro="" textlink="">
      <xdr:nvSpPr>
        <xdr:cNvPr id="819" name="楕円 818"/>
        <xdr:cNvSpPr/>
      </xdr:nvSpPr>
      <xdr:spPr>
        <a:xfrm>
          <a:off x="22110700" y="147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106334</xdr:rowOff>
    </xdr:from>
    <xdr:ext cx="469744" cy="259045"/>
    <xdr:sp macro="" textlink="">
      <xdr:nvSpPr>
        <xdr:cNvPr id="820" name="【児童館】&#10;一人当たり面積該当値テキスト"/>
        <xdr:cNvSpPr txBox="1"/>
      </xdr:nvSpPr>
      <xdr:spPr>
        <a:xfrm>
          <a:off x="22199600" y="1467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19957</xdr:rowOff>
    </xdr:from>
    <xdr:to>
      <xdr:col>112</xdr:col>
      <xdr:colOff>38100</xdr:colOff>
      <xdr:row>86</xdr:row>
      <xdr:rowOff>121557</xdr:rowOff>
    </xdr:to>
    <xdr:sp macro="" textlink="">
      <xdr:nvSpPr>
        <xdr:cNvPr id="821" name="楕円 820"/>
        <xdr:cNvSpPr/>
      </xdr:nvSpPr>
      <xdr:spPr>
        <a:xfrm>
          <a:off x="21272500" y="147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70757</xdr:rowOff>
    </xdr:from>
    <xdr:to>
      <xdr:col>116</xdr:col>
      <xdr:colOff>63500</xdr:colOff>
      <xdr:row>86</xdr:row>
      <xdr:rowOff>70757</xdr:rowOff>
    </xdr:to>
    <xdr:cxnSp macro="">
      <xdr:nvCxnSpPr>
        <xdr:cNvPr id="822" name="直線コネクタ 821"/>
        <xdr:cNvCxnSpPr/>
      </xdr:nvCxnSpPr>
      <xdr:spPr>
        <a:xfrm>
          <a:off x="21323300" y="148154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19957</xdr:rowOff>
    </xdr:from>
    <xdr:to>
      <xdr:col>107</xdr:col>
      <xdr:colOff>101600</xdr:colOff>
      <xdr:row>86</xdr:row>
      <xdr:rowOff>121557</xdr:rowOff>
    </xdr:to>
    <xdr:sp macro="" textlink="">
      <xdr:nvSpPr>
        <xdr:cNvPr id="823" name="楕円 822"/>
        <xdr:cNvSpPr/>
      </xdr:nvSpPr>
      <xdr:spPr>
        <a:xfrm>
          <a:off x="20383500" y="147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70757</xdr:rowOff>
    </xdr:from>
    <xdr:to>
      <xdr:col>111</xdr:col>
      <xdr:colOff>177800</xdr:colOff>
      <xdr:row>86</xdr:row>
      <xdr:rowOff>70757</xdr:rowOff>
    </xdr:to>
    <xdr:cxnSp macro="">
      <xdr:nvCxnSpPr>
        <xdr:cNvPr id="824" name="直線コネクタ 823"/>
        <xdr:cNvCxnSpPr/>
      </xdr:nvCxnSpPr>
      <xdr:spPr>
        <a:xfrm>
          <a:off x="20434300" y="148154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19957</xdr:rowOff>
    </xdr:from>
    <xdr:to>
      <xdr:col>102</xdr:col>
      <xdr:colOff>165100</xdr:colOff>
      <xdr:row>86</xdr:row>
      <xdr:rowOff>121557</xdr:rowOff>
    </xdr:to>
    <xdr:sp macro="" textlink="">
      <xdr:nvSpPr>
        <xdr:cNvPr id="825" name="楕円 824"/>
        <xdr:cNvSpPr/>
      </xdr:nvSpPr>
      <xdr:spPr>
        <a:xfrm>
          <a:off x="19494500" y="147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70757</xdr:rowOff>
    </xdr:from>
    <xdr:to>
      <xdr:col>107</xdr:col>
      <xdr:colOff>50800</xdr:colOff>
      <xdr:row>86</xdr:row>
      <xdr:rowOff>70757</xdr:rowOff>
    </xdr:to>
    <xdr:cxnSp macro="">
      <xdr:nvCxnSpPr>
        <xdr:cNvPr id="826" name="直線コネクタ 825"/>
        <xdr:cNvCxnSpPr/>
      </xdr:nvCxnSpPr>
      <xdr:spPr>
        <a:xfrm>
          <a:off x="19545300" y="148154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93436</xdr:rowOff>
    </xdr:from>
    <xdr:to>
      <xdr:col>98</xdr:col>
      <xdr:colOff>38100</xdr:colOff>
      <xdr:row>86</xdr:row>
      <xdr:rowOff>23586</xdr:rowOff>
    </xdr:to>
    <xdr:sp macro="" textlink="">
      <xdr:nvSpPr>
        <xdr:cNvPr id="827" name="楕円 826"/>
        <xdr:cNvSpPr/>
      </xdr:nvSpPr>
      <xdr:spPr>
        <a:xfrm>
          <a:off x="186055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144236</xdr:rowOff>
    </xdr:from>
    <xdr:to>
      <xdr:col>102</xdr:col>
      <xdr:colOff>114300</xdr:colOff>
      <xdr:row>86</xdr:row>
      <xdr:rowOff>70757</xdr:rowOff>
    </xdr:to>
    <xdr:cxnSp macro="">
      <xdr:nvCxnSpPr>
        <xdr:cNvPr id="828" name="直線コネクタ 827"/>
        <xdr:cNvCxnSpPr/>
      </xdr:nvCxnSpPr>
      <xdr:spPr>
        <a:xfrm>
          <a:off x="18656300" y="1471748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48277</xdr:rowOff>
    </xdr:from>
    <xdr:ext cx="469744" cy="259045"/>
    <xdr:sp macro="" textlink="">
      <xdr:nvSpPr>
        <xdr:cNvPr id="829" name="n_1aveValue【児童館】&#10;一人当たり面積"/>
        <xdr:cNvSpPr txBox="1"/>
      </xdr:nvSpPr>
      <xdr:spPr>
        <a:xfrm>
          <a:off x="210757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15620</xdr:rowOff>
    </xdr:from>
    <xdr:ext cx="469744" cy="259045"/>
    <xdr:sp macro="" textlink="">
      <xdr:nvSpPr>
        <xdr:cNvPr id="830" name="n_2aveValue【児童館】&#10;一人当たり面積"/>
        <xdr:cNvSpPr txBox="1"/>
      </xdr:nvSpPr>
      <xdr:spPr>
        <a:xfrm>
          <a:off x="20199427" y="1424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105427</xdr:rowOff>
    </xdr:from>
    <xdr:ext cx="469744" cy="259045"/>
    <xdr:sp macro="" textlink="">
      <xdr:nvSpPr>
        <xdr:cNvPr id="831" name="n_3aveValue【児童館】&#10;一人当たり面積"/>
        <xdr:cNvSpPr txBox="1"/>
      </xdr:nvSpPr>
      <xdr:spPr>
        <a:xfrm>
          <a:off x="19310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138084</xdr:rowOff>
    </xdr:from>
    <xdr:ext cx="469744" cy="259045"/>
    <xdr:sp macro="" textlink="">
      <xdr:nvSpPr>
        <xdr:cNvPr id="832" name="n_4aveValue【児童館】&#10;一人当たり面積"/>
        <xdr:cNvSpPr txBox="1"/>
      </xdr:nvSpPr>
      <xdr:spPr>
        <a:xfrm>
          <a:off x="18421427" y="1419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112684</xdr:rowOff>
    </xdr:from>
    <xdr:ext cx="469744" cy="259045"/>
    <xdr:sp macro="" textlink="">
      <xdr:nvSpPr>
        <xdr:cNvPr id="833" name="n_1mainValue【児童館】&#10;一人当たり面積"/>
        <xdr:cNvSpPr txBox="1"/>
      </xdr:nvSpPr>
      <xdr:spPr>
        <a:xfrm>
          <a:off x="21075727" y="1485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112684</xdr:rowOff>
    </xdr:from>
    <xdr:ext cx="469744" cy="259045"/>
    <xdr:sp macro="" textlink="">
      <xdr:nvSpPr>
        <xdr:cNvPr id="834" name="n_2mainValue【児童館】&#10;一人当たり面積"/>
        <xdr:cNvSpPr txBox="1"/>
      </xdr:nvSpPr>
      <xdr:spPr>
        <a:xfrm>
          <a:off x="20199427" y="1485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112684</xdr:rowOff>
    </xdr:from>
    <xdr:ext cx="469744" cy="259045"/>
    <xdr:sp macro="" textlink="">
      <xdr:nvSpPr>
        <xdr:cNvPr id="835" name="n_3mainValue【児童館】&#10;一人当たり面積"/>
        <xdr:cNvSpPr txBox="1"/>
      </xdr:nvSpPr>
      <xdr:spPr>
        <a:xfrm>
          <a:off x="19310427" y="1485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14713</xdr:rowOff>
    </xdr:from>
    <xdr:ext cx="469744" cy="259045"/>
    <xdr:sp macro="" textlink="">
      <xdr:nvSpPr>
        <xdr:cNvPr id="836" name="n_4mainValue【児童館】&#10;一人当たり面積"/>
        <xdr:cNvSpPr txBox="1"/>
      </xdr:nvSpPr>
      <xdr:spPr>
        <a:xfrm>
          <a:off x="18421427" y="1475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7" name="正方形/長方形 8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8" name="正方形/長方形 8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9" name="正方形/長方形 8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0" name="正方形/長方形 8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1" name="正方形/長方形 8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2" name="正方形/長方形 8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3" name="正方形/長方形 8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4" name="正方形/長方形 8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5" name="テキスト ボックス 8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6" name="直線コネクタ 8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7" name="テキスト ボックス 84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8" name="直線コネクタ 84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9" name="テキスト ボックス 848"/>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0" name="直線コネクタ 84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1" name="テキスト ボックス 85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2" name="直線コネクタ 85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3" name="テキスト ボックス 85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4" name="直線コネクタ 85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5" name="テキスト ボックス 85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6" name="直線コネクタ 85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7" name="テキスト ボックス 856"/>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8" name="直線コネクタ 8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9" name="テキスト ボックス 858"/>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139064</xdr:rowOff>
    </xdr:from>
    <xdr:to>
      <xdr:col>85</xdr:col>
      <xdr:colOff>126364</xdr:colOff>
      <xdr:row>108</xdr:row>
      <xdr:rowOff>45720</xdr:rowOff>
    </xdr:to>
    <xdr:cxnSp macro="">
      <xdr:nvCxnSpPr>
        <xdr:cNvPr id="861" name="直線コネクタ 860"/>
        <xdr:cNvCxnSpPr/>
      </xdr:nvCxnSpPr>
      <xdr:spPr>
        <a:xfrm flipV="1">
          <a:off x="16318864" y="17284064"/>
          <a:ext cx="0" cy="1278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49547</xdr:rowOff>
    </xdr:from>
    <xdr:ext cx="405111" cy="259045"/>
    <xdr:sp macro="" textlink="">
      <xdr:nvSpPr>
        <xdr:cNvPr id="862" name="【公民館】&#10;有形固定資産減価償却率最小値テキスト"/>
        <xdr:cNvSpPr txBox="1"/>
      </xdr:nvSpPr>
      <xdr:spPr>
        <a:xfrm>
          <a:off x="16357600" y="185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45720</xdr:rowOff>
    </xdr:from>
    <xdr:to>
      <xdr:col>86</xdr:col>
      <xdr:colOff>25400</xdr:colOff>
      <xdr:row>108</xdr:row>
      <xdr:rowOff>45720</xdr:rowOff>
    </xdr:to>
    <xdr:cxnSp macro="">
      <xdr:nvCxnSpPr>
        <xdr:cNvPr id="863" name="直線コネクタ 862"/>
        <xdr:cNvCxnSpPr/>
      </xdr:nvCxnSpPr>
      <xdr:spPr>
        <a:xfrm>
          <a:off x="16230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85741</xdr:rowOff>
    </xdr:from>
    <xdr:ext cx="405111" cy="259045"/>
    <xdr:sp macro="" textlink="">
      <xdr:nvSpPr>
        <xdr:cNvPr id="864" name="【公民館】&#10;有形固定資産減価償却率最大値テキスト"/>
        <xdr:cNvSpPr txBox="1"/>
      </xdr:nvSpPr>
      <xdr:spPr>
        <a:xfrm>
          <a:off x="16357600" y="17059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139064</xdr:rowOff>
    </xdr:from>
    <xdr:to>
      <xdr:col>86</xdr:col>
      <xdr:colOff>25400</xdr:colOff>
      <xdr:row>100</xdr:row>
      <xdr:rowOff>139064</xdr:rowOff>
    </xdr:to>
    <xdr:cxnSp macro="">
      <xdr:nvCxnSpPr>
        <xdr:cNvPr id="865" name="直線コネクタ 864"/>
        <xdr:cNvCxnSpPr/>
      </xdr:nvCxnSpPr>
      <xdr:spPr>
        <a:xfrm>
          <a:off x="16230600" y="17284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74947</xdr:rowOff>
    </xdr:from>
    <xdr:ext cx="405111" cy="259045"/>
    <xdr:sp macro="" textlink="">
      <xdr:nvSpPr>
        <xdr:cNvPr id="866" name="【公民館】&#10;有形固定資産減価償却率平均値テキスト"/>
        <xdr:cNvSpPr txBox="1"/>
      </xdr:nvSpPr>
      <xdr:spPr>
        <a:xfrm>
          <a:off x="16357600" y="17734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52070</xdr:rowOff>
    </xdr:from>
    <xdr:to>
      <xdr:col>85</xdr:col>
      <xdr:colOff>177800</xdr:colOff>
      <xdr:row>104</xdr:row>
      <xdr:rowOff>153670</xdr:rowOff>
    </xdr:to>
    <xdr:sp macro="" textlink="">
      <xdr:nvSpPr>
        <xdr:cNvPr id="867" name="フローチャート: 判断 866"/>
        <xdr:cNvSpPr/>
      </xdr:nvSpPr>
      <xdr:spPr>
        <a:xfrm>
          <a:off x="162687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65405</xdr:rowOff>
    </xdr:from>
    <xdr:to>
      <xdr:col>81</xdr:col>
      <xdr:colOff>101600</xdr:colOff>
      <xdr:row>104</xdr:row>
      <xdr:rowOff>167005</xdr:rowOff>
    </xdr:to>
    <xdr:sp macro="" textlink="">
      <xdr:nvSpPr>
        <xdr:cNvPr id="868" name="フローチャート: 判断 867"/>
        <xdr:cNvSpPr/>
      </xdr:nvSpPr>
      <xdr:spPr>
        <a:xfrm>
          <a:off x="15430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82550</xdr:rowOff>
    </xdr:from>
    <xdr:to>
      <xdr:col>76</xdr:col>
      <xdr:colOff>165100</xdr:colOff>
      <xdr:row>105</xdr:row>
      <xdr:rowOff>12700</xdr:rowOff>
    </xdr:to>
    <xdr:sp macro="" textlink="">
      <xdr:nvSpPr>
        <xdr:cNvPr id="869" name="フローチャート: 判断 868"/>
        <xdr:cNvSpPr/>
      </xdr:nvSpPr>
      <xdr:spPr>
        <a:xfrm>
          <a:off x="14541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90170</xdr:rowOff>
    </xdr:from>
    <xdr:to>
      <xdr:col>72</xdr:col>
      <xdr:colOff>38100</xdr:colOff>
      <xdr:row>106</xdr:row>
      <xdr:rowOff>20320</xdr:rowOff>
    </xdr:to>
    <xdr:sp macro="" textlink="">
      <xdr:nvSpPr>
        <xdr:cNvPr id="870" name="フローチャート: 判断 869"/>
        <xdr:cNvSpPr/>
      </xdr:nvSpPr>
      <xdr:spPr>
        <a:xfrm>
          <a:off x="13652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25400</xdr:rowOff>
    </xdr:from>
    <xdr:to>
      <xdr:col>67</xdr:col>
      <xdr:colOff>101600</xdr:colOff>
      <xdr:row>104</xdr:row>
      <xdr:rowOff>127000</xdr:rowOff>
    </xdr:to>
    <xdr:sp macro="" textlink="">
      <xdr:nvSpPr>
        <xdr:cNvPr id="871" name="フローチャート: 判断 870"/>
        <xdr:cNvSpPr/>
      </xdr:nvSpPr>
      <xdr:spPr>
        <a:xfrm>
          <a:off x="12763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2" name="テキスト ボックス 87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3" name="テキスト ボックス 87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4" name="テキスト ボックス 87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5" name="テキスト ボックス 87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6" name="テキスト ボックス 87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162561</xdr:rowOff>
    </xdr:from>
    <xdr:to>
      <xdr:col>85</xdr:col>
      <xdr:colOff>177800</xdr:colOff>
      <xdr:row>106</xdr:row>
      <xdr:rowOff>92711</xdr:rowOff>
    </xdr:to>
    <xdr:sp macro="" textlink="">
      <xdr:nvSpPr>
        <xdr:cNvPr id="877" name="楕円 876"/>
        <xdr:cNvSpPr/>
      </xdr:nvSpPr>
      <xdr:spPr>
        <a:xfrm>
          <a:off x="162687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140988</xdr:rowOff>
    </xdr:from>
    <xdr:ext cx="405111" cy="259045"/>
    <xdr:sp macro="" textlink="">
      <xdr:nvSpPr>
        <xdr:cNvPr id="878" name="【公民館】&#10;有形固定資産減価償却率該当値テキスト"/>
        <xdr:cNvSpPr txBox="1"/>
      </xdr:nvSpPr>
      <xdr:spPr>
        <a:xfrm>
          <a:off x="16357600"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133986</xdr:rowOff>
    </xdr:from>
    <xdr:to>
      <xdr:col>81</xdr:col>
      <xdr:colOff>101600</xdr:colOff>
      <xdr:row>106</xdr:row>
      <xdr:rowOff>64136</xdr:rowOff>
    </xdr:to>
    <xdr:sp macro="" textlink="">
      <xdr:nvSpPr>
        <xdr:cNvPr id="879" name="楕円 878"/>
        <xdr:cNvSpPr/>
      </xdr:nvSpPr>
      <xdr:spPr>
        <a:xfrm>
          <a:off x="15430500" y="1813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13336</xdr:rowOff>
    </xdr:from>
    <xdr:to>
      <xdr:col>85</xdr:col>
      <xdr:colOff>127000</xdr:colOff>
      <xdr:row>106</xdr:row>
      <xdr:rowOff>41911</xdr:rowOff>
    </xdr:to>
    <xdr:cxnSp macro="">
      <xdr:nvCxnSpPr>
        <xdr:cNvPr id="880" name="直線コネクタ 879"/>
        <xdr:cNvCxnSpPr/>
      </xdr:nvCxnSpPr>
      <xdr:spPr>
        <a:xfrm>
          <a:off x="15481300" y="18187036"/>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101600</xdr:rowOff>
    </xdr:from>
    <xdr:to>
      <xdr:col>76</xdr:col>
      <xdr:colOff>165100</xdr:colOff>
      <xdr:row>106</xdr:row>
      <xdr:rowOff>31750</xdr:rowOff>
    </xdr:to>
    <xdr:sp macro="" textlink="">
      <xdr:nvSpPr>
        <xdr:cNvPr id="881" name="楕円 880"/>
        <xdr:cNvSpPr/>
      </xdr:nvSpPr>
      <xdr:spPr>
        <a:xfrm>
          <a:off x="14541500" y="1810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152400</xdr:rowOff>
    </xdr:from>
    <xdr:to>
      <xdr:col>81</xdr:col>
      <xdr:colOff>50800</xdr:colOff>
      <xdr:row>106</xdr:row>
      <xdr:rowOff>13336</xdr:rowOff>
    </xdr:to>
    <xdr:cxnSp macro="">
      <xdr:nvCxnSpPr>
        <xdr:cNvPr id="882" name="直線コネクタ 881"/>
        <xdr:cNvCxnSpPr/>
      </xdr:nvCxnSpPr>
      <xdr:spPr>
        <a:xfrm>
          <a:off x="14592300" y="18154650"/>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53975</xdr:rowOff>
    </xdr:from>
    <xdr:to>
      <xdr:col>72</xdr:col>
      <xdr:colOff>38100</xdr:colOff>
      <xdr:row>105</xdr:row>
      <xdr:rowOff>155575</xdr:rowOff>
    </xdr:to>
    <xdr:sp macro="" textlink="">
      <xdr:nvSpPr>
        <xdr:cNvPr id="883" name="楕円 882"/>
        <xdr:cNvSpPr/>
      </xdr:nvSpPr>
      <xdr:spPr>
        <a:xfrm>
          <a:off x="13652500" y="1805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104775</xdr:rowOff>
    </xdr:from>
    <xdr:to>
      <xdr:col>76</xdr:col>
      <xdr:colOff>114300</xdr:colOff>
      <xdr:row>105</xdr:row>
      <xdr:rowOff>152400</xdr:rowOff>
    </xdr:to>
    <xdr:cxnSp macro="">
      <xdr:nvCxnSpPr>
        <xdr:cNvPr id="884" name="直線コネクタ 883"/>
        <xdr:cNvCxnSpPr/>
      </xdr:nvCxnSpPr>
      <xdr:spPr>
        <a:xfrm>
          <a:off x="13703300" y="1810702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103505</xdr:rowOff>
    </xdr:from>
    <xdr:to>
      <xdr:col>67</xdr:col>
      <xdr:colOff>101600</xdr:colOff>
      <xdr:row>105</xdr:row>
      <xdr:rowOff>33655</xdr:rowOff>
    </xdr:to>
    <xdr:sp macro="" textlink="">
      <xdr:nvSpPr>
        <xdr:cNvPr id="885" name="楕円 884"/>
        <xdr:cNvSpPr/>
      </xdr:nvSpPr>
      <xdr:spPr>
        <a:xfrm>
          <a:off x="12763500" y="1793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154305</xdr:rowOff>
    </xdr:from>
    <xdr:to>
      <xdr:col>71</xdr:col>
      <xdr:colOff>177800</xdr:colOff>
      <xdr:row>105</xdr:row>
      <xdr:rowOff>104775</xdr:rowOff>
    </xdr:to>
    <xdr:cxnSp macro="">
      <xdr:nvCxnSpPr>
        <xdr:cNvPr id="886" name="直線コネクタ 885"/>
        <xdr:cNvCxnSpPr/>
      </xdr:nvCxnSpPr>
      <xdr:spPr>
        <a:xfrm>
          <a:off x="12814300" y="17985105"/>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12082</xdr:rowOff>
    </xdr:from>
    <xdr:ext cx="405111" cy="259045"/>
    <xdr:sp macro="" textlink="">
      <xdr:nvSpPr>
        <xdr:cNvPr id="887" name="n_1aveValue【公民館】&#10;有形固定資産減価償却率"/>
        <xdr:cNvSpPr txBox="1"/>
      </xdr:nvSpPr>
      <xdr:spPr>
        <a:xfrm>
          <a:off x="152660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29227</xdr:rowOff>
    </xdr:from>
    <xdr:ext cx="405111" cy="259045"/>
    <xdr:sp macro="" textlink="">
      <xdr:nvSpPr>
        <xdr:cNvPr id="888" name="n_2aveValue【公民館】&#10;有形固定資産減価償却率"/>
        <xdr:cNvSpPr txBox="1"/>
      </xdr:nvSpPr>
      <xdr:spPr>
        <a:xfrm>
          <a:off x="14389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11447</xdr:rowOff>
    </xdr:from>
    <xdr:ext cx="405111" cy="259045"/>
    <xdr:sp macro="" textlink="">
      <xdr:nvSpPr>
        <xdr:cNvPr id="889" name="n_3aveValue【公民館】&#10;有形固定資産減価償却率"/>
        <xdr:cNvSpPr txBox="1"/>
      </xdr:nvSpPr>
      <xdr:spPr>
        <a:xfrm>
          <a:off x="13500744" y="1818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143527</xdr:rowOff>
    </xdr:from>
    <xdr:ext cx="405111" cy="259045"/>
    <xdr:sp macro="" textlink="">
      <xdr:nvSpPr>
        <xdr:cNvPr id="890" name="n_4aveValue【公民館】&#10;有形固定資産減価償却率"/>
        <xdr:cNvSpPr txBox="1"/>
      </xdr:nvSpPr>
      <xdr:spPr>
        <a:xfrm>
          <a:off x="12611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55263</xdr:rowOff>
    </xdr:from>
    <xdr:ext cx="405111" cy="259045"/>
    <xdr:sp macro="" textlink="">
      <xdr:nvSpPr>
        <xdr:cNvPr id="891" name="n_1mainValue【公民館】&#10;有形固定資産減価償却率"/>
        <xdr:cNvSpPr txBox="1"/>
      </xdr:nvSpPr>
      <xdr:spPr>
        <a:xfrm>
          <a:off x="15266044" y="1822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22877</xdr:rowOff>
    </xdr:from>
    <xdr:ext cx="405111" cy="259045"/>
    <xdr:sp macro="" textlink="">
      <xdr:nvSpPr>
        <xdr:cNvPr id="892" name="n_2mainValue【公民館】&#10;有形固定資産減価償却率"/>
        <xdr:cNvSpPr txBox="1"/>
      </xdr:nvSpPr>
      <xdr:spPr>
        <a:xfrm>
          <a:off x="14389744" y="1819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652</xdr:rowOff>
    </xdr:from>
    <xdr:ext cx="405111" cy="259045"/>
    <xdr:sp macro="" textlink="">
      <xdr:nvSpPr>
        <xdr:cNvPr id="893" name="n_3mainValue【公民館】&#10;有形固定資産減価償却率"/>
        <xdr:cNvSpPr txBox="1"/>
      </xdr:nvSpPr>
      <xdr:spPr>
        <a:xfrm>
          <a:off x="13500744" y="17831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24782</xdr:rowOff>
    </xdr:from>
    <xdr:ext cx="405111" cy="259045"/>
    <xdr:sp macro="" textlink="">
      <xdr:nvSpPr>
        <xdr:cNvPr id="894" name="n_4mainValue【公民館】&#10;有形固定資産減価償却率"/>
        <xdr:cNvSpPr txBox="1"/>
      </xdr:nvSpPr>
      <xdr:spPr>
        <a:xfrm>
          <a:off x="12611744" y="1802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5" name="正方形/長方形 8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6" name="正方形/長方形 8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7" name="正方形/長方形 8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8" name="正方形/長方形 8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9" name="正方形/長方形 8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0" name="正方形/長方形 8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1" name="正方形/長方形 9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2" name="正方形/長方形 9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3" name="テキスト ボックス 9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4" name="直線コネクタ 9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5" name="直線コネクタ 90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6" name="テキスト ボックス 90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7" name="直線コネクタ 90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8" name="テキスト ボックス 90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9" name="直線コネクタ 90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0" name="テキスト ボックス 90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1" name="直線コネクタ 91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2" name="テキスト ボックス 91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3" name="直線コネクタ 91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4" name="テキスト ボックス 91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5" name="直線コネクタ 91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6" name="テキスト ボックス 91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7" name="直線コネクタ 9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8" name="テキスト ボックス 9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162742</xdr:rowOff>
    </xdr:from>
    <xdr:to>
      <xdr:col>116</xdr:col>
      <xdr:colOff>62864</xdr:colOff>
      <xdr:row>109</xdr:row>
      <xdr:rowOff>26670</xdr:rowOff>
    </xdr:to>
    <xdr:cxnSp macro="">
      <xdr:nvCxnSpPr>
        <xdr:cNvPr id="920" name="直線コネクタ 919"/>
        <xdr:cNvCxnSpPr/>
      </xdr:nvCxnSpPr>
      <xdr:spPr>
        <a:xfrm flipV="1">
          <a:off x="22160864" y="17136292"/>
          <a:ext cx="0" cy="157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30497</xdr:rowOff>
    </xdr:from>
    <xdr:ext cx="469744" cy="259045"/>
    <xdr:sp macro="" textlink="">
      <xdr:nvSpPr>
        <xdr:cNvPr id="921" name="【公民館】&#10;一人当たり面積最小値テキスト"/>
        <xdr:cNvSpPr txBox="1"/>
      </xdr:nvSpPr>
      <xdr:spPr>
        <a:xfrm>
          <a:off x="22199600" y="1871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26670</xdr:rowOff>
    </xdr:from>
    <xdr:to>
      <xdr:col>116</xdr:col>
      <xdr:colOff>152400</xdr:colOff>
      <xdr:row>109</xdr:row>
      <xdr:rowOff>26670</xdr:rowOff>
    </xdr:to>
    <xdr:cxnSp macro="">
      <xdr:nvCxnSpPr>
        <xdr:cNvPr id="922" name="直線コネクタ 921"/>
        <xdr:cNvCxnSpPr/>
      </xdr:nvCxnSpPr>
      <xdr:spPr>
        <a:xfrm>
          <a:off x="22072600" y="1871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109419</xdr:rowOff>
    </xdr:from>
    <xdr:ext cx="469744" cy="259045"/>
    <xdr:sp macro="" textlink="">
      <xdr:nvSpPr>
        <xdr:cNvPr id="923" name="【公民館】&#10;一人当たり面積最大値テキスト"/>
        <xdr:cNvSpPr txBox="1"/>
      </xdr:nvSpPr>
      <xdr:spPr>
        <a:xfrm>
          <a:off x="22199600" y="16911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162742</xdr:rowOff>
    </xdr:from>
    <xdr:to>
      <xdr:col>116</xdr:col>
      <xdr:colOff>152400</xdr:colOff>
      <xdr:row>99</xdr:row>
      <xdr:rowOff>162742</xdr:rowOff>
    </xdr:to>
    <xdr:cxnSp macro="">
      <xdr:nvCxnSpPr>
        <xdr:cNvPr id="924" name="直線コネクタ 923"/>
        <xdr:cNvCxnSpPr/>
      </xdr:nvCxnSpPr>
      <xdr:spPr>
        <a:xfrm>
          <a:off x="22072600" y="1713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88009</xdr:rowOff>
    </xdr:from>
    <xdr:ext cx="469744" cy="259045"/>
    <xdr:sp macro="" textlink="">
      <xdr:nvSpPr>
        <xdr:cNvPr id="925" name="【公民館】&#10;一人当たり面積平均値テキスト"/>
        <xdr:cNvSpPr txBox="1"/>
      </xdr:nvSpPr>
      <xdr:spPr>
        <a:xfrm>
          <a:off x="22199600" y="182617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65132</xdr:rowOff>
    </xdr:from>
    <xdr:to>
      <xdr:col>116</xdr:col>
      <xdr:colOff>114300</xdr:colOff>
      <xdr:row>107</xdr:row>
      <xdr:rowOff>166732</xdr:rowOff>
    </xdr:to>
    <xdr:sp macro="" textlink="">
      <xdr:nvSpPr>
        <xdr:cNvPr id="926" name="フローチャート: 判断 925"/>
        <xdr:cNvSpPr/>
      </xdr:nvSpPr>
      <xdr:spPr>
        <a:xfrm>
          <a:off x="22110700" y="1841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47716</xdr:rowOff>
    </xdr:from>
    <xdr:to>
      <xdr:col>112</xdr:col>
      <xdr:colOff>38100</xdr:colOff>
      <xdr:row>107</xdr:row>
      <xdr:rowOff>149316</xdr:rowOff>
    </xdr:to>
    <xdr:sp macro="" textlink="">
      <xdr:nvSpPr>
        <xdr:cNvPr id="927" name="フローチャート: 判断 926"/>
        <xdr:cNvSpPr/>
      </xdr:nvSpPr>
      <xdr:spPr>
        <a:xfrm>
          <a:off x="21272500" y="1839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59689</xdr:rowOff>
    </xdr:from>
    <xdr:to>
      <xdr:col>107</xdr:col>
      <xdr:colOff>101600</xdr:colOff>
      <xdr:row>107</xdr:row>
      <xdr:rowOff>161289</xdr:rowOff>
    </xdr:to>
    <xdr:sp macro="" textlink="">
      <xdr:nvSpPr>
        <xdr:cNvPr id="928" name="フローチャート: 判断 927"/>
        <xdr:cNvSpPr/>
      </xdr:nvSpPr>
      <xdr:spPr>
        <a:xfrm>
          <a:off x="20383500" y="1840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55336</xdr:rowOff>
    </xdr:from>
    <xdr:to>
      <xdr:col>102</xdr:col>
      <xdr:colOff>165100</xdr:colOff>
      <xdr:row>107</xdr:row>
      <xdr:rowOff>156936</xdr:rowOff>
    </xdr:to>
    <xdr:sp macro="" textlink="">
      <xdr:nvSpPr>
        <xdr:cNvPr id="929" name="フローチャート: 判断 928"/>
        <xdr:cNvSpPr/>
      </xdr:nvSpPr>
      <xdr:spPr>
        <a:xfrm>
          <a:off x="19494500" y="184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58601</xdr:rowOff>
    </xdr:from>
    <xdr:to>
      <xdr:col>98</xdr:col>
      <xdr:colOff>38100</xdr:colOff>
      <xdr:row>107</xdr:row>
      <xdr:rowOff>160201</xdr:rowOff>
    </xdr:to>
    <xdr:sp macro="" textlink="">
      <xdr:nvSpPr>
        <xdr:cNvPr id="930" name="フローチャート: 判断 929"/>
        <xdr:cNvSpPr/>
      </xdr:nvSpPr>
      <xdr:spPr>
        <a:xfrm>
          <a:off x="18605500" y="18403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1" name="テキスト ボックス 9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2" name="テキスト ボックス 9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3" name="テキスト ボックス 9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4" name="テキスト ボックス 9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5" name="テキスト ボックス 9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99968</xdr:rowOff>
    </xdr:from>
    <xdr:to>
      <xdr:col>116</xdr:col>
      <xdr:colOff>114300</xdr:colOff>
      <xdr:row>108</xdr:row>
      <xdr:rowOff>30118</xdr:rowOff>
    </xdr:to>
    <xdr:sp macro="" textlink="">
      <xdr:nvSpPr>
        <xdr:cNvPr id="936" name="楕円 935"/>
        <xdr:cNvSpPr/>
      </xdr:nvSpPr>
      <xdr:spPr>
        <a:xfrm>
          <a:off x="22110700" y="1844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78395</xdr:rowOff>
    </xdr:from>
    <xdr:ext cx="469744" cy="259045"/>
    <xdr:sp macro="" textlink="">
      <xdr:nvSpPr>
        <xdr:cNvPr id="937" name="【公民館】&#10;一人当たり面積該当値テキスト"/>
        <xdr:cNvSpPr txBox="1"/>
      </xdr:nvSpPr>
      <xdr:spPr>
        <a:xfrm>
          <a:off x="22199600" y="18423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102144</xdr:rowOff>
    </xdr:from>
    <xdr:to>
      <xdr:col>112</xdr:col>
      <xdr:colOff>38100</xdr:colOff>
      <xdr:row>108</xdr:row>
      <xdr:rowOff>32294</xdr:rowOff>
    </xdr:to>
    <xdr:sp macro="" textlink="">
      <xdr:nvSpPr>
        <xdr:cNvPr id="938" name="楕円 937"/>
        <xdr:cNvSpPr/>
      </xdr:nvSpPr>
      <xdr:spPr>
        <a:xfrm>
          <a:off x="21272500" y="184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150768</xdr:rowOff>
    </xdr:from>
    <xdr:to>
      <xdr:col>116</xdr:col>
      <xdr:colOff>63500</xdr:colOff>
      <xdr:row>107</xdr:row>
      <xdr:rowOff>152944</xdr:rowOff>
    </xdr:to>
    <xdr:cxnSp macro="">
      <xdr:nvCxnSpPr>
        <xdr:cNvPr id="939" name="直線コネクタ 938"/>
        <xdr:cNvCxnSpPr/>
      </xdr:nvCxnSpPr>
      <xdr:spPr>
        <a:xfrm flipV="1">
          <a:off x="21323300" y="18495918"/>
          <a:ext cx="8382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91258</xdr:rowOff>
    </xdr:from>
    <xdr:to>
      <xdr:col>107</xdr:col>
      <xdr:colOff>101600</xdr:colOff>
      <xdr:row>108</xdr:row>
      <xdr:rowOff>21408</xdr:rowOff>
    </xdr:to>
    <xdr:sp macro="" textlink="">
      <xdr:nvSpPr>
        <xdr:cNvPr id="940" name="楕円 939"/>
        <xdr:cNvSpPr/>
      </xdr:nvSpPr>
      <xdr:spPr>
        <a:xfrm>
          <a:off x="20383500" y="1843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142058</xdr:rowOff>
    </xdr:from>
    <xdr:to>
      <xdr:col>111</xdr:col>
      <xdr:colOff>177800</xdr:colOff>
      <xdr:row>107</xdr:row>
      <xdr:rowOff>152944</xdr:rowOff>
    </xdr:to>
    <xdr:cxnSp macro="">
      <xdr:nvCxnSpPr>
        <xdr:cNvPr id="941" name="直線コネクタ 940"/>
        <xdr:cNvCxnSpPr/>
      </xdr:nvCxnSpPr>
      <xdr:spPr>
        <a:xfrm>
          <a:off x="20434300" y="18487208"/>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95613</xdr:rowOff>
    </xdr:from>
    <xdr:to>
      <xdr:col>102</xdr:col>
      <xdr:colOff>165100</xdr:colOff>
      <xdr:row>108</xdr:row>
      <xdr:rowOff>25763</xdr:rowOff>
    </xdr:to>
    <xdr:sp macro="" textlink="">
      <xdr:nvSpPr>
        <xdr:cNvPr id="942" name="楕円 941"/>
        <xdr:cNvSpPr/>
      </xdr:nvSpPr>
      <xdr:spPr>
        <a:xfrm>
          <a:off x="19494500" y="1844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142058</xdr:rowOff>
    </xdr:from>
    <xdr:to>
      <xdr:col>107</xdr:col>
      <xdr:colOff>50800</xdr:colOff>
      <xdr:row>107</xdr:row>
      <xdr:rowOff>146413</xdr:rowOff>
    </xdr:to>
    <xdr:cxnSp macro="">
      <xdr:nvCxnSpPr>
        <xdr:cNvPr id="943" name="直線コネクタ 942"/>
        <xdr:cNvCxnSpPr/>
      </xdr:nvCxnSpPr>
      <xdr:spPr>
        <a:xfrm flipV="1">
          <a:off x="19545300" y="18487208"/>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81462</xdr:rowOff>
    </xdr:from>
    <xdr:to>
      <xdr:col>98</xdr:col>
      <xdr:colOff>38100</xdr:colOff>
      <xdr:row>108</xdr:row>
      <xdr:rowOff>11612</xdr:rowOff>
    </xdr:to>
    <xdr:sp macro="" textlink="">
      <xdr:nvSpPr>
        <xdr:cNvPr id="944" name="楕円 943"/>
        <xdr:cNvSpPr/>
      </xdr:nvSpPr>
      <xdr:spPr>
        <a:xfrm>
          <a:off x="18605500" y="1842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132262</xdr:rowOff>
    </xdr:from>
    <xdr:to>
      <xdr:col>102</xdr:col>
      <xdr:colOff>114300</xdr:colOff>
      <xdr:row>107</xdr:row>
      <xdr:rowOff>146413</xdr:rowOff>
    </xdr:to>
    <xdr:cxnSp macro="">
      <xdr:nvCxnSpPr>
        <xdr:cNvPr id="945" name="直線コネクタ 944"/>
        <xdr:cNvCxnSpPr/>
      </xdr:nvCxnSpPr>
      <xdr:spPr>
        <a:xfrm>
          <a:off x="18656300" y="18477412"/>
          <a:ext cx="88900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165843</xdr:rowOff>
    </xdr:from>
    <xdr:ext cx="469744" cy="259045"/>
    <xdr:sp macro="" textlink="">
      <xdr:nvSpPr>
        <xdr:cNvPr id="946" name="n_1aveValue【公民館】&#10;一人当たり面積"/>
        <xdr:cNvSpPr txBox="1"/>
      </xdr:nvSpPr>
      <xdr:spPr>
        <a:xfrm>
          <a:off x="21075727" y="1816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6366</xdr:rowOff>
    </xdr:from>
    <xdr:ext cx="469744" cy="259045"/>
    <xdr:sp macro="" textlink="">
      <xdr:nvSpPr>
        <xdr:cNvPr id="947" name="n_2aveValue【公民館】&#10;一人当たり面積"/>
        <xdr:cNvSpPr txBox="1"/>
      </xdr:nvSpPr>
      <xdr:spPr>
        <a:xfrm>
          <a:off x="20199427" y="1818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2013</xdr:rowOff>
    </xdr:from>
    <xdr:ext cx="469744" cy="259045"/>
    <xdr:sp macro="" textlink="">
      <xdr:nvSpPr>
        <xdr:cNvPr id="948" name="n_3aveValue【公民館】&#10;一人当たり面積"/>
        <xdr:cNvSpPr txBox="1"/>
      </xdr:nvSpPr>
      <xdr:spPr>
        <a:xfrm>
          <a:off x="19310427" y="18175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5278</xdr:rowOff>
    </xdr:from>
    <xdr:ext cx="469744" cy="259045"/>
    <xdr:sp macro="" textlink="">
      <xdr:nvSpPr>
        <xdr:cNvPr id="949" name="n_4aveValue【公民館】&#10;一人当たり面積"/>
        <xdr:cNvSpPr txBox="1"/>
      </xdr:nvSpPr>
      <xdr:spPr>
        <a:xfrm>
          <a:off x="18421427" y="18178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23421</xdr:rowOff>
    </xdr:from>
    <xdr:ext cx="469744" cy="259045"/>
    <xdr:sp macro="" textlink="">
      <xdr:nvSpPr>
        <xdr:cNvPr id="950" name="n_1mainValue【公民館】&#10;一人当たり面積"/>
        <xdr:cNvSpPr txBox="1"/>
      </xdr:nvSpPr>
      <xdr:spPr>
        <a:xfrm>
          <a:off x="21075727" y="1854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12535</xdr:rowOff>
    </xdr:from>
    <xdr:ext cx="469744" cy="259045"/>
    <xdr:sp macro="" textlink="">
      <xdr:nvSpPr>
        <xdr:cNvPr id="951" name="n_2mainValue【公民館】&#10;一人当たり面積"/>
        <xdr:cNvSpPr txBox="1"/>
      </xdr:nvSpPr>
      <xdr:spPr>
        <a:xfrm>
          <a:off x="20199427" y="18529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16890</xdr:rowOff>
    </xdr:from>
    <xdr:ext cx="469744" cy="259045"/>
    <xdr:sp macro="" textlink="">
      <xdr:nvSpPr>
        <xdr:cNvPr id="952" name="n_3mainValue【公民館】&#10;一人当たり面積"/>
        <xdr:cNvSpPr txBox="1"/>
      </xdr:nvSpPr>
      <xdr:spPr>
        <a:xfrm>
          <a:off x="19310427" y="185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2739</xdr:rowOff>
    </xdr:from>
    <xdr:ext cx="469744" cy="259045"/>
    <xdr:sp macro="" textlink="">
      <xdr:nvSpPr>
        <xdr:cNvPr id="953" name="n_4mainValue【公民館】&#10;一人当たり面積"/>
        <xdr:cNvSpPr txBox="1"/>
      </xdr:nvSpPr>
      <xdr:spPr>
        <a:xfrm>
          <a:off x="18421427" y="1851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4" name="正方形/長方形 9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5" name="正方形/長方形 9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6" name="テキスト ボックス 9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については，全ての類型で類似団体平均を上回っている。特に道路，橋りょう等の整備は，合併前からそれぞれの町において，公共事業の中心として古い年代から設置されたものが多く減価償却率を上げている。</a:t>
          </a:r>
        </a:p>
        <a:p>
          <a:r>
            <a:rPr kumimoji="1" lang="ja-JP" altLang="en-US" sz="1300">
              <a:latin typeface="ＭＳ Ｐゴシック" panose="020B0600070205080204" pitchFamily="50" charset="-128"/>
              <a:ea typeface="ＭＳ Ｐゴシック" panose="020B0600070205080204" pitchFamily="50" charset="-128"/>
            </a:rPr>
            <a:t>　　認定こども園・幼稚園・保育所については，平成になってから増改築し，比較的新しい施設もあるため類似団体平均を下回っていたが，今年度は逆転した。今後は保育所等の整備が予定されているため，償却率の低下が見込まれる。</a:t>
          </a:r>
        </a:p>
        <a:p>
          <a:r>
            <a:rPr kumimoji="1" lang="ja-JP" altLang="en-US" sz="1300">
              <a:latin typeface="ＭＳ Ｐゴシック" panose="020B0600070205080204" pitchFamily="50" charset="-128"/>
              <a:ea typeface="ＭＳ Ｐゴシック" panose="020B0600070205080204" pitchFamily="50" charset="-128"/>
            </a:rPr>
            <a:t>　　学校施設については，築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年以上の建物が約７割を占め，今後多くの施設で大規模改修等が必要と見込まれる。</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人当たりの有形固定資産額や面積等については，有形固定資産減価償却率と比較し類似団体との差が少ないものが多いが，道路は本市域面積が広大であること及び人口減少等から上回っている。</a:t>
          </a:r>
        </a:p>
        <a:p>
          <a:r>
            <a:rPr kumimoji="1" lang="ja-JP" altLang="en-US" sz="1300">
              <a:latin typeface="ＭＳ Ｐゴシック" panose="020B0600070205080204" pitchFamily="50" charset="-128"/>
              <a:ea typeface="ＭＳ Ｐゴシック" panose="020B0600070205080204" pitchFamily="50" charset="-128"/>
            </a:rPr>
            <a:t>　　今後も，橋梁長寿命化修繕計画，公共施設等総合管理計画等に基づき施設整備や適正配置を進めていく。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鹿児島県南九州市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34,152
33,702
357.91
28,591,669
27,567,441
637,997
12,728,369
19,856,364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113756</xdr:rowOff>
    </xdr:from>
    <xdr:to>
      <xdr:col>24</xdr:col>
      <xdr:colOff>62865</xdr:colOff>
      <xdr:row>42</xdr:row>
      <xdr:rowOff>92528</xdr:rowOff>
    </xdr:to>
    <xdr:cxnSp macro="">
      <xdr:nvCxnSpPr>
        <xdr:cNvPr id="58" name="直線コネクタ 57"/>
        <xdr:cNvCxnSpPr/>
      </xdr:nvCxnSpPr>
      <xdr:spPr>
        <a:xfrm flipV="1">
          <a:off x="4634865" y="5771606"/>
          <a:ext cx="0" cy="15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60433</xdr:rowOff>
    </xdr:from>
    <xdr:ext cx="340478" cy="259045"/>
    <xdr:sp macro="" textlink="">
      <xdr:nvSpPr>
        <xdr:cNvPr id="61" name="【図書館】&#10;有形固定資産減価償却率最大値テキスト"/>
        <xdr:cNvSpPr txBox="1"/>
      </xdr:nvSpPr>
      <xdr:spPr>
        <a:xfrm>
          <a:off x="4673600" y="55468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113756</xdr:rowOff>
    </xdr:from>
    <xdr:to>
      <xdr:col>24</xdr:col>
      <xdr:colOff>152400</xdr:colOff>
      <xdr:row>33</xdr:row>
      <xdr:rowOff>113756</xdr:rowOff>
    </xdr:to>
    <xdr:cxnSp macro="">
      <xdr:nvCxnSpPr>
        <xdr:cNvPr id="62" name="直線コネクタ 61"/>
        <xdr:cNvCxnSpPr/>
      </xdr:nvCxnSpPr>
      <xdr:spPr>
        <a:xfrm>
          <a:off x="4546600" y="577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25054</xdr:rowOff>
    </xdr:from>
    <xdr:ext cx="405111" cy="259045"/>
    <xdr:sp macro="" textlink="">
      <xdr:nvSpPr>
        <xdr:cNvPr id="63" name="【図書館】&#10;有形固定資産減価償却率平均値テキスト"/>
        <xdr:cNvSpPr txBox="1"/>
      </xdr:nvSpPr>
      <xdr:spPr>
        <a:xfrm>
          <a:off x="4673600" y="6368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46627</xdr:rowOff>
    </xdr:from>
    <xdr:to>
      <xdr:col>24</xdr:col>
      <xdr:colOff>114300</xdr:colOff>
      <xdr:row>37</xdr:row>
      <xdr:rowOff>148227</xdr:rowOff>
    </xdr:to>
    <xdr:sp macro="" textlink="">
      <xdr:nvSpPr>
        <xdr:cNvPr id="64" name="フローチャート: 判断 63"/>
        <xdr:cNvSpPr/>
      </xdr:nvSpPr>
      <xdr:spPr>
        <a:xfrm>
          <a:off x="45847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170724</xdr:rowOff>
    </xdr:from>
    <xdr:to>
      <xdr:col>20</xdr:col>
      <xdr:colOff>38100</xdr:colOff>
      <xdr:row>37</xdr:row>
      <xdr:rowOff>100874</xdr:rowOff>
    </xdr:to>
    <xdr:sp macro="" textlink="">
      <xdr:nvSpPr>
        <xdr:cNvPr id="65" name="フローチャート: 判断 64"/>
        <xdr:cNvSpPr/>
      </xdr:nvSpPr>
      <xdr:spPr>
        <a:xfrm>
          <a:off x="3746500" y="634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17236</xdr:rowOff>
    </xdr:from>
    <xdr:to>
      <xdr:col>15</xdr:col>
      <xdr:colOff>101600</xdr:colOff>
      <xdr:row>37</xdr:row>
      <xdr:rowOff>118836</xdr:rowOff>
    </xdr:to>
    <xdr:sp macro="" textlink="">
      <xdr:nvSpPr>
        <xdr:cNvPr id="66" name="フローチャート: 判断 65"/>
        <xdr:cNvSpPr/>
      </xdr:nvSpPr>
      <xdr:spPr>
        <a:xfrm>
          <a:off x="2857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35197</xdr:rowOff>
    </xdr:from>
    <xdr:to>
      <xdr:col>6</xdr:col>
      <xdr:colOff>38100</xdr:colOff>
      <xdr:row>35</xdr:row>
      <xdr:rowOff>136797</xdr:rowOff>
    </xdr:to>
    <xdr:sp macro="" textlink="">
      <xdr:nvSpPr>
        <xdr:cNvPr id="68" name="フローチャート: 判断 67"/>
        <xdr:cNvSpPr/>
      </xdr:nvSpPr>
      <xdr:spPr>
        <a:xfrm>
          <a:off x="1079500" y="603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69487</xdr:rowOff>
    </xdr:from>
    <xdr:to>
      <xdr:col>24</xdr:col>
      <xdr:colOff>114300</xdr:colOff>
      <xdr:row>36</xdr:row>
      <xdr:rowOff>171087</xdr:rowOff>
    </xdr:to>
    <xdr:sp macro="" textlink="">
      <xdr:nvSpPr>
        <xdr:cNvPr id="74" name="楕円 73"/>
        <xdr:cNvSpPr/>
      </xdr:nvSpPr>
      <xdr:spPr>
        <a:xfrm>
          <a:off x="4584700" y="624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92364</xdr:rowOff>
    </xdr:from>
    <xdr:ext cx="405111" cy="259045"/>
    <xdr:sp macro="" textlink="">
      <xdr:nvSpPr>
        <xdr:cNvPr id="75" name="【図書館】&#10;有形固定資産減価償却率該当値テキスト"/>
        <xdr:cNvSpPr txBox="1"/>
      </xdr:nvSpPr>
      <xdr:spPr>
        <a:xfrm>
          <a:off x="4673600" y="6093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36830</xdr:rowOff>
    </xdr:from>
    <xdr:to>
      <xdr:col>20</xdr:col>
      <xdr:colOff>38100</xdr:colOff>
      <xdr:row>36</xdr:row>
      <xdr:rowOff>138430</xdr:rowOff>
    </xdr:to>
    <xdr:sp macro="" textlink="">
      <xdr:nvSpPr>
        <xdr:cNvPr id="76" name="楕円 75"/>
        <xdr:cNvSpPr/>
      </xdr:nvSpPr>
      <xdr:spPr>
        <a:xfrm>
          <a:off x="3746500" y="620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87630</xdr:rowOff>
    </xdr:from>
    <xdr:to>
      <xdr:col>24</xdr:col>
      <xdr:colOff>63500</xdr:colOff>
      <xdr:row>36</xdr:row>
      <xdr:rowOff>120287</xdr:rowOff>
    </xdr:to>
    <xdr:cxnSp macro="">
      <xdr:nvCxnSpPr>
        <xdr:cNvPr id="77" name="直線コネクタ 76"/>
        <xdr:cNvCxnSpPr/>
      </xdr:nvCxnSpPr>
      <xdr:spPr>
        <a:xfrm>
          <a:off x="3797300" y="625983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4173</xdr:rowOff>
    </xdr:from>
    <xdr:to>
      <xdr:col>15</xdr:col>
      <xdr:colOff>101600</xdr:colOff>
      <xdr:row>36</xdr:row>
      <xdr:rowOff>105773</xdr:rowOff>
    </xdr:to>
    <xdr:sp macro="" textlink="">
      <xdr:nvSpPr>
        <xdr:cNvPr id="78" name="楕円 77"/>
        <xdr:cNvSpPr/>
      </xdr:nvSpPr>
      <xdr:spPr>
        <a:xfrm>
          <a:off x="2857500" y="61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54973</xdr:rowOff>
    </xdr:from>
    <xdr:to>
      <xdr:col>19</xdr:col>
      <xdr:colOff>177800</xdr:colOff>
      <xdr:row>36</xdr:row>
      <xdr:rowOff>87630</xdr:rowOff>
    </xdr:to>
    <xdr:cxnSp macro="">
      <xdr:nvCxnSpPr>
        <xdr:cNvPr id="79" name="直線コネクタ 78"/>
        <xdr:cNvCxnSpPr/>
      </xdr:nvCxnSpPr>
      <xdr:spPr>
        <a:xfrm>
          <a:off x="2908300" y="622717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142966</xdr:rowOff>
    </xdr:from>
    <xdr:to>
      <xdr:col>10</xdr:col>
      <xdr:colOff>165100</xdr:colOff>
      <xdr:row>36</xdr:row>
      <xdr:rowOff>73116</xdr:rowOff>
    </xdr:to>
    <xdr:sp macro="" textlink="">
      <xdr:nvSpPr>
        <xdr:cNvPr id="80" name="楕円 79"/>
        <xdr:cNvSpPr/>
      </xdr:nvSpPr>
      <xdr:spPr>
        <a:xfrm>
          <a:off x="1968500" y="614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22316</xdr:rowOff>
    </xdr:from>
    <xdr:to>
      <xdr:col>15</xdr:col>
      <xdr:colOff>50800</xdr:colOff>
      <xdr:row>36</xdr:row>
      <xdr:rowOff>54973</xdr:rowOff>
    </xdr:to>
    <xdr:cxnSp macro="">
      <xdr:nvCxnSpPr>
        <xdr:cNvPr id="81" name="直線コネクタ 80"/>
        <xdr:cNvCxnSpPr/>
      </xdr:nvCxnSpPr>
      <xdr:spPr>
        <a:xfrm>
          <a:off x="2019300" y="619451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77651</xdr:rowOff>
    </xdr:from>
    <xdr:to>
      <xdr:col>6</xdr:col>
      <xdr:colOff>38100</xdr:colOff>
      <xdr:row>36</xdr:row>
      <xdr:rowOff>7801</xdr:rowOff>
    </xdr:to>
    <xdr:sp macro="" textlink="">
      <xdr:nvSpPr>
        <xdr:cNvPr id="82" name="楕円 81"/>
        <xdr:cNvSpPr/>
      </xdr:nvSpPr>
      <xdr:spPr>
        <a:xfrm>
          <a:off x="1079500" y="607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128451</xdr:rowOff>
    </xdr:from>
    <xdr:to>
      <xdr:col>10</xdr:col>
      <xdr:colOff>114300</xdr:colOff>
      <xdr:row>36</xdr:row>
      <xdr:rowOff>22316</xdr:rowOff>
    </xdr:to>
    <xdr:cxnSp macro="">
      <xdr:nvCxnSpPr>
        <xdr:cNvPr id="83" name="直線コネクタ 82"/>
        <xdr:cNvCxnSpPr/>
      </xdr:nvCxnSpPr>
      <xdr:spPr>
        <a:xfrm>
          <a:off x="1130300" y="612920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92001</xdr:rowOff>
    </xdr:from>
    <xdr:ext cx="405111" cy="259045"/>
    <xdr:sp macro="" textlink="">
      <xdr:nvSpPr>
        <xdr:cNvPr id="84" name="n_1aveValue【図書館】&#10;有形固定資産減価償却率"/>
        <xdr:cNvSpPr txBox="1"/>
      </xdr:nvSpPr>
      <xdr:spPr>
        <a:xfrm>
          <a:off x="3582044" y="643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109963</xdr:rowOff>
    </xdr:from>
    <xdr:ext cx="405111" cy="259045"/>
    <xdr:sp macro="" textlink="">
      <xdr:nvSpPr>
        <xdr:cNvPr id="85" name="n_2aveValue【図書館】&#10;有形固定資産減価償却率"/>
        <xdr:cNvSpPr txBox="1"/>
      </xdr:nvSpPr>
      <xdr:spPr>
        <a:xfrm>
          <a:off x="2705744"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72407</xdr:rowOff>
    </xdr:from>
    <xdr:ext cx="405111" cy="259045"/>
    <xdr:sp macro="" textlink="">
      <xdr:nvSpPr>
        <xdr:cNvPr id="86" name="n_3aveValue【図書館】&#10;有形固定資産減価償却率"/>
        <xdr:cNvSpPr txBox="1"/>
      </xdr:nvSpPr>
      <xdr:spPr>
        <a:xfrm>
          <a:off x="1816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153324</xdr:rowOff>
    </xdr:from>
    <xdr:ext cx="405111" cy="259045"/>
    <xdr:sp macro="" textlink="">
      <xdr:nvSpPr>
        <xdr:cNvPr id="87" name="n_4aveValue【図書館】&#10;有形固定資産減価償却率"/>
        <xdr:cNvSpPr txBox="1"/>
      </xdr:nvSpPr>
      <xdr:spPr>
        <a:xfrm>
          <a:off x="927744" y="5811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154957</xdr:rowOff>
    </xdr:from>
    <xdr:ext cx="405111" cy="259045"/>
    <xdr:sp macro="" textlink="">
      <xdr:nvSpPr>
        <xdr:cNvPr id="88" name="n_1mainValue【図書館】&#10;有形固定資産減価償却率"/>
        <xdr:cNvSpPr txBox="1"/>
      </xdr:nvSpPr>
      <xdr:spPr>
        <a:xfrm>
          <a:off x="358204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122300</xdr:rowOff>
    </xdr:from>
    <xdr:ext cx="405111" cy="259045"/>
    <xdr:sp macro="" textlink="">
      <xdr:nvSpPr>
        <xdr:cNvPr id="89" name="n_2mainValue【図書館】&#10;有形固定資産減価償却率"/>
        <xdr:cNvSpPr txBox="1"/>
      </xdr:nvSpPr>
      <xdr:spPr>
        <a:xfrm>
          <a:off x="2705744" y="595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89643</xdr:rowOff>
    </xdr:from>
    <xdr:ext cx="405111" cy="259045"/>
    <xdr:sp macro="" textlink="">
      <xdr:nvSpPr>
        <xdr:cNvPr id="90" name="n_3mainValue【図書館】&#10;有形固定資産減価償却率"/>
        <xdr:cNvSpPr txBox="1"/>
      </xdr:nvSpPr>
      <xdr:spPr>
        <a:xfrm>
          <a:off x="1816744" y="591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170378</xdr:rowOff>
    </xdr:from>
    <xdr:ext cx="405111" cy="259045"/>
    <xdr:sp macro="" textlink="">
      <xdr:nvSpPr>
        <xdr:cNvPr id="91" name="n_4mainValue【図書館】&#10;有形固定資産減価償却率"/>
        <xdr:cNvSpPr txBox="1"/>
      </xdr:nvSpPr>
      <xdr:spPr>
        <a:xfrm>
          <a:off x="927744" y="6171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36</xdr:row>
      <xdr:rowOff>110490</xdr:rowOff>
    </xdr:from>
    <xdr:to>
      <xdr:col>54</xdr:col>
      <xdr:colOff>189865</xdr:colOff>
      <xdr:row>40</xdr:row>
      <xdr:rowOff>76200</xdr:rowOff>
    </xdr:to>
    <xdr:cxnSp macro="">
      <xdr:nvCxnSpPr>
        <xdr:cNvPr id="111" name="直線コネクタ 110"/>
        <xdr:cNvCxnSpPr/>
      </xdr:nvCxnSpPr>
      <xdr:spPr>
        <a:xfrm flipV="1">
          <a:off x="10476865" y="6282690"/>
          <a:ext cx="0" cy="651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80027</xdr:rowOff>
    </xdr:from>
    <xdr:ext cx="469744" cy="259045"/>
    <xdr:sp macro="" textlink="">
      <xdr:nvSpPr>
        <xdr:cNvPr id="112" name="【図書館】&#10;一人当たり面積最小値テキスト"/>
        <xdr:cNvSpPr txBox="1"/>
      </xdr:nvSpPr>
      <xdr:spPr>
        <a:xfrm>
          <a:off x="10515600"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76200</xdr:rowOff>
    </xdr:from>
    <xdr:to>
      <xdr:col>55</xdr:col>
      <xdr:colOff>88900</xdr:colOff>
      <xdr:row>40</xdr:row>
      <xdr:rowOff>76200</xdr:rowOff>
    </xdr:to>
    <xdr:cxnSp macro="">
      <xdr:nvCxnSpPr>
        <xdr:cNvPr id="113" name="直線コネクタ 112"/>
        <xdr:cNvCxnSpPr/>
      </xdr:nvCxnSpPr>
      <xdr:spPr>
        <a:xfrm>
          <a:off x="10388600" y="693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35</xdr:row>
      <xdr:rowOff>57167</xdr:rowOff>
    </xdr:from>
    <xdr:ext cx="469744" cy="259045"/>
    <xdr:sp macro="" textlink="">
      <xdr:nvSpPr>
        <xdr:cNvPr id="114" name="【図書館】&#10;一人当たり面積最大値テキスト"/>
        <xdr:cNvSpPr txBox="1"/>
      </xdr:nvSpPr>
      <xdr:spPr>
        <a:xfrm>
          <a:off x="10515600" y="6057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110490</xdr:rowOff>
    </xdr:from>
    <xdr:to>
      <xdr:col>55</xdr:col>
      <xdr:colOff>88900</xdr:colOff>
      <xdr:row>36</xdr:row>
      <xdr:rowOff>110490</xdr:rowOff>
    </xdr:to>
    <xdr:cxnSp macro="">
      <xdr:nvCxnSpPr>
        <xdr:cNvPr id="115" name="直線コネクタ 114"/>
        <xdr:cNvCxnSpPr/>
      </xdr:nvCxnSpPr>
      <xdr:spPr>
        <a:xfrm>
          <a:off x="10388600" y="6282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140987</xdr:rowOff>
    </xdr:from>
    <xdr:ext cx="469744" cy="259045"/>
    <xdr:sp macro="" textlink="">
      <xdr:nvSpPr>
        <xdr:cNvPr id="116" name="【図書館】&#10;一人当たり面積平均値テキスト"/>
        <xdr:cNvSpPr txBox="1"/>
      </xdr:nvSpPr>
      <xdr:spPr>
        <a:xfrm>
          <a:off x="10515600" y="6656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162560</xdr:rowOff>
    </xdr:from>
    <xdr:to>
      <xdr:col>55</xdr:col>
      <xdr:colOff>50800</xdr:colOff>
      <xdr:row>39</xdr:row>
      <xdr:rowOff>92710</xdr:rowOff>
    </xdr:to>
    <xdr:sp macro="" textlink="">
      <xdr:nvSpPr>
        <xdr:cNvPr id="117" name="フローチャート: 判断 116"/>
        <xdr:cNvSpPr/>
      </xdr:nvSpPr>
      <xdr:spPr>
        <a:xfrm>
          <a:off x="10426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156845</xdr:rowOff>
    </xdr:from>
    <xdr:to>
      <xdr:col>50</xdr:col>
      <xdr:colOff>165100</xdr:colOff>
      <xdr:row>39</xdr:row>
      <xdr:rowOff>86995</xdr:rowOff>
    </xdr:to>
    <xdr:sp macro="" textlink="">
      <xdr:nvSpPr>
        <xdr:cNvPr id="118" name="フローチャート: 判断 117"/>
        <xdr:cNvSpPr/>
      </xdr:nvSpPr>
      <xdr:spPr>
        <a:xfrm>
          <a:off x="95885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13970</xdr:rowOff>
    </xdr:from>
    <xdr:to>
      <xdr:col>46</xdr:col>
      <xdr:colOff>38100</xdr:colOff>
      <xdr:row>39</xdr:row>
      <xdr:rowOff>115570</xdr:rowOff>
    </xdr:to>
    <xdr:sp macro="" textlink="">
      <xdr:nvSpPr>
        <xdr:cNvPr id="119" name="フローチャート: 判断 118"/>
        <xdr:cNvSpPr/>
      </xdr:nvSpPr>
      <xdr:spPr>
        <a:xfrm>
          <a:off x="8699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13970</xdr:rowOff>
    </xdr:from>
    <xdr:to>
      <xdr:col>41</xdr:col>
      <xdr:colOff>101600</xdr:colOff>
      <xdr:row>39</xdr:row>
      <xdr:rowOff>115570</xdr:rowOff>
    </xdr:to>
    <xdr:sp macro="" textlink="">
      <xdr:nvSpPr>
        <xdr:cNvPr id="120" name="フローチャート: 判断 119"/>
        <xdr:cNvSpPr/>
      </xdr:nvSpPr>
      <xdr:spPr>
        <a:xfrm>
          <a:off x="7810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25400</xdr:rowOff>
    </xdr:from>
    <xdr:to>
      <xdr:col>36</xdr:col>
      <xdr:colOff>165100</xdr:colOff>
      <xdr:row>39</xdr:row>
      <xdr:rowOff>127000</xdr:rowOff>
    </xdr:to>
    <xdr:sp macro="" textlink="">
      <xdr:nvSpPr>
        <xdr:cNvPr id="121" name="フローチャート: 判断 120"/>
        <xdr:cNvSpPr/>
      </xdr:nvSpPr>
      <xdr:spPr>
        <a:xfrm>
          <a:off x="6921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59690</xdr:rowOff>
    </xdr:from>
    <xdr:to>
      <xdr:col>55</xdr:col>
      <xdr:colOff>50800</xdr:colOff>
      <xdr:row>36</xdr:row>
      <xdr:rowOff>161290</xdr:rowOff>
    </xdr:to>
    <xdr:sp macro="" textlink="">
      <xdr:nvSpPr>
        <xdr:cNvPr id="127" name="楕円 126"/>
        <xdr:cNvSpPr/>
      </xdr:nvSpPr>
      <xdr:spPr>
        <a:xfrm>
          <a:off x="104267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12717</xdr:rowOff>
    </xdr:from>
    <xdr:ext cx="469744" cy="259045"/>
    <xdr:sp macro="" textlink="">
      <xdr:nvSpPr>
        <xdr:cNvPr id="128" name="【図書館】&#10;一人当たり面積該当値テキスト"/>
        <xdr:cNvSpPr txBox="1"/>
      </xdr:nvSpPr>
      <xdr:spPr>
        <a:xfrm>
          <a:off x="10515600" y="6184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42545</xdr:rowOff>
    </xdr:from>
    <xdr:to>
      <xdr:col>50</xdr:col>
      <xdr:colOff>165100</xdr:colOff>
      <xdr:row>33</xdr:row>
      <xdr:rowOff>144145</xdr:rowOff>
    </xdr:to>
    <xdr:sp macro="" textlink="">
      <xdr:nvSpPr>
        <xdr:cNvPr id="129" name="楕円 128"/>
        <xdr:cNvSpPr/>
      </xdr:nvSpPr>
      <xdr:spPr>
        <a:xfrm>
          <a:off x="9588500" y="570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93345</xdr:rowOff>
    </xdr:from>
    <xdr:to>
      <xdr:col>55</xdr:col>
      <xdr:colOff>0</xdr:colOff>
      <xdr:row>36</xdr:row>
      <xdr:rowOff>110490</xdr:rowOff>
    </xdr:to>
    <xdr:cxnSp macro="">
      <xdr:nvCxnSpPr>
        <xdr:cNvPr id="130" name="直線コネクタ 129"/>
        <xdr:cNvCxnSpPr/>
      </xdr:nvCxnSpPr>
      <xdr:spPr>
        <a:xfrm>
          <a:off x="9639300" y="5751195"/>
          <a:ext cx="838200" cy="531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88265</xdr:rowOff>
    </xdr:from>
    <xdr:to>
      <xdr:col>46</xdr:col>
      <xdr:colOff>38100</xdr:colOff>
      <xdr:row>37</xdr:row>
      <xdr:rowOff>18415</xdr:rowOff>
    </xdr:to>
    <xdr:sp macro="" textlink="">
      <xdr:nvSpPr>
        <xdr:cNvPr id="131" name="楕円 130"/>
        <xdr:cNvSpPr/>
      </xdr:nvSpPr>
      <xdr:spPr>
        <a:xfrm>
          <a:off x="8699500" y="626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93345</xdr:rowOff>
    </xdr:from>
    <xdr:to>
      <xdr:col>50</xdr:col>
      <xdr:colOff>114300</xdr:colOff>
      <xdr:row>36</xdr:row>
      <xdr:rowOff>139065</xdr:rowOff>
    </xdr:to>
    <xdr:cxnSp macro="">
      <xdr:nvCxnSpPr>
        <xdr:cNvPr id="132" name="直線コネクタ 131"/>
        <xdr:cNvCxnSpPr/>
      </xdr:nvCxnSpPr>
      <xdr:spPr>
        <a:xfrm flipV="1">
          <a:off x="8750300" y="5751195"/>
          <a:ext cx="889000" cy="560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99695</xdr:rowOff>
    </xdr:from>
    <xdr:to>
      <xdr:col>41</xdr:col>
      <xdr:colOff>101600</xdr:colOff>
      <xdr:row>37</xdr:row>
      <xdr:rowOff>29845</xdr:rowOff>
    </xdr:to>
    <xdr:sp macro="" textlink="">
      <xdr:nvSpPr>
        <xdr:cNvPr id="133" name="楕円 132"/>
        <xdr:cNvSpPr/>
      </xdr:nvSpPr>
      <xdr:spPr>
        <a:xfrm>
          <a:off x="7810500" y="627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139065</xdr:rowOff>
    </xdr:from>
    <xdr:to>
      <xdr:col>45</xdr:col>
      <xdr:colOff>177800</xdr:colOff>
      <xdr:row>36</xdr:row>
      <xdr:rowOff>150495</xdr:rowOff>
    </xdr:to>
    <xdr:cxnSp macro="">
      <xdr:nvCxnSpPr>
        <xdr:cNvPr id="134" name="直線コネクタ 133"/>
        <xdr:cNvCxnSpPr/>
      </xdr:nvCxnSpPr>
      <xdr:spPr>
        <a:xfrm flipV="1">
          <a:off x="7861300" y="631126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111125</xdr:rowOff>
    </xdr:from>
    <xdr:to>
      <xdr:col>36</xdr:col>
      <xdr:colOff>165100</xdr:colOff>
      <xdr:row>37</xdr:row>
      <xdr:rowOff>41275</xdr:rowOff>
    </xdr:to>
    <xdr:sp macro="" textlink="">
      <xdr:nvSpPr>
        <xdr:cNvPr id="135" name="楕円 134"/>
        <xdr:cNvSpPr/>
      </xdr:nvSpPr>
      <xdr:spPr>
        <a:xfrm>
          <a:off x="6921500" y="628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150495</xdr:rowOff>
    </xdr:from>
    <xdr:to>
      <xdr:col>41</xdr:col>
      <xdr:colOff>50800</xdr:colOff>
      <xdr:row>36</xdr:row>
      <xdr:rowOff>161925</xdr:rowOff>
    </xdr:to>
    <xdr:cxnSp macro="">
      <xdr:nvCxnSpPr>
        <xdr:cNvPr id="136" name="直線コネクタ 135"/>
        <xdr:cNvCxnSpPr/>
      </xdr:nvCxnSpPr>
      <xdr:spPr>
        <a:xfrm flipV="1">
          <a:off x="6972300" y="632269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78122</xdr:rowOff>
    </xdr:from>
    <xdr:ext cx="469744" cy="259045"/>
    <xdr:sp macro="" textlink="">
      <xdr:nvSpPr>
        <xdr:cNvPr id="137" name="n_1aveValue【図書館】&#10;一人当たり面積"/>
        <xdr:cNvSpPr txBox="1"/>
      </xdr:nvSpPr>
      <xdr:spPr>
        <a:xfrm>
          <a:off x="9391727" y="676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106697</xdr:rowOff>
    </xdr:from>
    <xdr:ext cx="469744" cy="259045"/>
    <xdr:sp macro="" textlink="">
      <xdr:nvSpPr>
        <xdr:cNvPr id="138" name="n_2aveValue【図書館】&#10;一人当たり面積"/>
        <xdr:cNvSpPr txBox="1"/>
      </xdr:nvSpPr>
      <xdr:spPr>
        <a:xfrm>
          <a:off x="8515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106697</xdr:rowOff>
    </xdr:from>
    <xdr:ext cx="469744" cy="259045"/>
    <xdr:sp macro="" textlink="">
      <xdr:nvSpPr>
        <xdr:cNvPr id="139" name="n_3aveValue【図書館】&#10;一人当たり面積"/>
        <xdr:cNvSpPr txBox="1"/>
      </xdr:nvSpPr>
      <xdr:spPr>
        <a:xfrm>
          <a:off x="7626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118127</xdr:rowOff>
    </xdr:from>
    <xdr:ext cx="469744" cy="259045"/>
    <xdr:sp macro="" textlink="">
      <xdr:nvSpPr>
        <xdr:cNvPr id="140" name="n_4aveValue【図書館】&#10;一人当たり面積"/>
        <xdr:cNvSpPr txBox="1"/>
      </xdr:nvSpPr>
      <xdr:spPr>
        <a:xfrm>
          <a:off x="6737427" y="680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31</xdr:row>
      <xdr:rowOff>160672</xdr:rowOff>
    </xdr:from>
    <xdr:ext cx="469744" cy="259045"/>
    <xdr:sp macro="" textlink="">
      <xdr:nvSpPr>
        <xdr:cNvPr id="141" name="n_1mainValue【図書館】&#10;一人当たり面積"/>
        <xdr:cNvSpPr txBox="1"/>
      </xdr:nvSpPr>
      <xdr:spPr>
        <a:xfrm>
          <a:off x="9391727" y="5475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34942</xdr:rowOff>
    </xdr:from>
    <xdr:ext cx="469744" cy="259045"/>
    <xdr:sp macro="" textlink="">
      <xdr:nvSpPr>
        <xdr:cNvPr id="142" name="n_2mainValue【図書館】&#10;一人当たり面積"/>
        <xdr:cNvSpPr txBox="1"/>
      </xdr:nvSpPr>
      <xdr:spPr>
        <a:xfrm>
          <a:off x="8515427" y="6035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46372</xdr:rowOff>
    </xdr:from>
    <xdr:ext cx="469744" cy="259045"/>
    <xdr:sp macro="" textlink="">
      <xdr:nvSpPr>
        <xdr:cNvPr id="143" name="n_3mainValue【図書館】&#10;一人当たり面積"/>
        <xdr:cNvSpPr txBox="1"/>
      </xdr:nvSpPr>
      <xdr:spPr>
        <a:xfrm>
          <a:off x="7626427" y="6047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57802</xdr:rowOff>
    </xdr:from>
    <xdr:ext cx="469744" cy="259045"/>
    <xdr:sp macro="" textlink="">
      <xdr:nvSpPr>
        <xdr:cNvPr id="144" name="n_4mainValue【図書館】&#10;一人当たり面積"/>
        <xdr:cNvSpPr txBox="1"/>
      </xdr:nvSpPr>
      <xdr:spPr>
        <a:xfrm>
          <a:off x="6737427" y="605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6" name="直線コネクタ 155"/>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7" name="テキスト ボックス 156"/>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8" name="直線コネクタ 157"/>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9" name="テキスト ボックス 158"/>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0" name="直線コネクタ 159"/>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1" name="テキスト ボックス 160"/>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2" name="直線コネクタ 161"/>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3" name="テキスト ボックス 162"/>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4" name="直線コネクタ 163"/>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5" name="テキスト ボックス 164"/>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6" name="直線コネクタ 165"/>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7" name="テキスト ボックス 166"/>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35923</xdr:rowOff>
    </xdr:from>
    <xdr:to>
      <xdr:col>24</xdr:col>
      <xdr:colOff>62865</xdr:colOff>
      <xdr:row>64</xdr:row>
      <xdr:rowOff>60416</xdr:rowOff>
    </xdr:to>
    <xdr:cxnSp macro="">
      <xdr:nvCxnSpPr>
        <xdr:cNvPr id="170" name="直線コネクタ 169"/>
        <xdr:cNvCxnSpPr/>
      </xdr:nvCxnSpPr>
      <xdr:spPr>
        <a:xfrm flipV="1">
          <a:off x="4634865" y="9637123"/>
          <a:ext cx="0" cy="1396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64243</xdr:rowOff>
    </xdr:from>
    <xdr:ext cx="405111" cy="259045"/>
    <xdr:sp macro="" textlink="">
      <xdr:nvSpPr>
        <xdr:cNvPr id="171" name="【体育館・プール】&#10;有形固定資産減価償却率最小値テキスト"/>
        <xdr:cNvSpPr txBox="1"/>
      </xdr:nvSpPr>
      <xdr:spPr>
        <a:xfrm>
          <a:off x="4673600" y="11037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60416</xdr:rowOff>
    </xdr:from>
    <xdr:to>
      <xdr:col>24</xdr:col>
      <xdr:colOff>152400</xdr:colOff>
      <xdr:row>64</xdr:row>
      <xdr:rowOff>60416</xdr:rowOff>
    </xdr:to>
    <xdr:cxnSp macro="">
      <xdr:nvCxnSpPr>
        <xdr:cNvPr id="172" name="直線コネクタ 171"/>
        <xdr:cNvCxnSpPr/>
      </xdr:nvCxnSpPr>
      <xdr:spPr>
        <a:xfrm>
          <a:off x="4546600" y="1103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154050</xdr:rowOff>
    </xdr:from>
    <xdr:ext cx="405111" cy="259045"/>
    <xdr:sp macro="" textlink="">
      <xdr:nvSpPr>
        <xdr:cNvPr id="173" name="【体育館・プール】&#10;有形固定資産減価償却率最大値テキスト"/>
        <xdr:cNvSpPr txBox="1"/>
      </xdr:nvSpPr>
      <xdr:spPr>
        <a:xfrm>
          <a:off x="4673600" y="941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35923</xdr:rowOff>
    </xdr:from>
    <xdr:to>
      <xdr:col>24</xdr:col>
      <xdr:colOff>152400</xdr:colOff>
      <xdr:row>56</xdr:row>
      <xdr:rowOff>35923</xdr:rowOff>
    </xdr:to>
    <xdr:cxnSp macro="">
      <xdr:nvCxnSpPr>
        <xdr:cNvPr id="174" name="直線コネクタ 173"/>
        <xdr:cNvCxnSpPr/>
      </xdr:nvCxnSpPr>
      <xdr:spPr>
        <a:xfrm>
          <a:off x="4546600" y="963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112503</xdr:rowOff>
    </xdr:from>
    <xdr:ext cx="405111" cy="259045"/>
    <xdr:sp macro="" textlink="">
      <xdr:nvSpPr>
        <xdr:cNvPr id="175" name="【体育館・プール】&#10;有形固定資産減価償却率平均値テキスト"/>
        <xdr:cNvSpPr txBox="1"/>
      </xdr:nvSpPr>
      <xdr:spPr>
        <a:xfrm>
          <a:off x="4673600" y="102280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89626</xdr:rowOff>
    </xdr:from>
    <xdr:to>
      <xdr:col>24</xdr:col>
      <xdr:colOff>114300</xdr:colOff>
      <xdr:row>61</xdr:row>
      <xdr:rowOff>19776</xdr:rowOff>
    </xdr:to>
    <xdr:sp macro="" textlink="">
      <xdr:nvSpPr>
        <xdr:cNvPr id="176" name="フローチャート: 判断 175"/>
        <xdr:cNvSpPr/>
      </xdr:nvSpPr>
      <xdr:spPr>
        <a:xfrm>
          <a:off x="4584700" y="1037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96157</xdr:rowOff>
    </xdr:from>
    <xdr:to>
      <xdr:col>20</xdr:col>
      <xdr:colOff>38100</xdr:colOff>
      <xdr:row>61</xdr:row>
      <xdr:rowOff>26307</xdr:rowOff>
    </xdr:to>
    <xdr:sp macro="" textlink="">
      <xdr:nvSpPr>
        <xdr:cNvPr id="177" name="フローチャート: 判断 176"/>
        <xdr:cNvSpPr/>
      </xdr:nvSpPr>
      <xdr:spPr>
        <a:xfrm>
          <a:off x="37465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136978</xdr:rowOff>
    </xdr:from>
    <xdr:to>
      <xdr:col>15</xdr:col>
      <xdr:colOff>101600</xdr:colOff>
      <xdr:row>61</xdr:row>
      <xdr:rowOff>67128</xdr:rowOff>
    </xdr:to>
    <xdr:sp macro="" textlink="">
      <xdr:nvSpPr>
        <xdr:cNvPr id="178" name="フローチャート: 判断 177"/>
        <xdr:cNvSpPr/>
      </xdr:nvSpPr>
      <xdr:spPr>
        <a:xfrm>
          <a:off x="2857500" y="104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96157</xdr:rowOff>
    </xdr:from>
    <xdr:to>
      <xdr:col>10</xdr:col>
      <xdr:colOff>165100</xdr:colOff>
      <xdr:row>61</xdr:row>
      <xdr:rowOff>26307</xdr:rowOff>
    </xdr:to>
    <xdr:sp macro="" textlink="">
      <xdr:nvSpPr>
        <xdr:cNvPr id="179" name="フローチャート: 判断 178"/>
        <xdr:cNvSpPr/>
      </xdr:nvSpPr>
      <xdr:spPr>
        <a:xfrm>
          <a:off x="19685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97790</xdr:rowOff>
    </xdr:from>
    <xdr:to>
      <xdr:col>6</xdr:col>
      <xdr:colOff>38100</xdr:colOff>
      <xdr:row>61</xdr:row>
      <xdr:rowOff>27940</xdr:rowOff>
    </xdr:to>
    <xdr:sp macro="" textlink="">
      <xdr:nvSpPr>
        <xdr:cNvPr id="180" name="フローチャート: 判断 179"/>
        <xdr:cNvSpPr/>
      </xdr:nvSpPr>
      <xdr:spPr>
        <a:xfrm>
          <a:off x="1079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151674</xdr:rowOff>
    </xdr:from>
    <xdr:to>
      <xdr:col>24</xdr:col>
      <xdr:colOff>114300</xdr:colOff>
      <xdr:row>63</xdr:row>
      <xdr:rowOff>81824</xdr:rowOff>
    </xdr:to>
    <xdr:sp macro="" textlink="">
      <xdr:nvSpPr>
        <xdr:cNvPr id="186" name="楕円 185"/>
        <xdr:cNvSpPr/>
      </xdr:nvSpPr>
      <xdr:spPr>
        <a:xfrm>
          <a:off x="4584700" y="1078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130101</xdr:rowOff>
    </xdr:from>
    <xdr:ext cx="405111" cy="259045"/>
    <xdr:sp macro="" textlink="">
      <xdr:nvSpPr>
        <xdr:cNvPr id="187" name="【体育館・プール】&#10;有形固定資産減価償却率該当値テキスト"/>
        <xdr:cNvSpPr txBox="1"/>
      </xdr:nvSpPr>
      <xdr:spPr>
        <a:xfrm>
          <a:off x="4673600" y="1076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132080</xdr:rowOff>
    </xdr:from>
    <xdr:to>
      <xdr:col>20</xdr:col>
      <xdr:colOff>38100</xdr:colOff>
      <xdr:row>63</xdr:row>
      <xdr:rowOff>62230</xdr:rowOff>
    </xdr:to>
    <xdr:sp macro="" textlink="">
      <xdr:nvSpPr>
        <xdr:cNvPr id="188" name="楕円 187"/>
        <xdr:cNvSpPr/>
      </xdr:nvSpPr>
      <xdr:spPr>
        <a:xfrm>
          <a:off x="3746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11430</xdr:rowOff>
    </xdr:from>
    <xdr:to>
      <xdr:col>24</xdr:col>
      <xdr:colOff>63500</xdr:colOff>
      <xdr:row>63</xdr:row>
      <xdr:rowOff>31024</xdr:rowOff>
    </xdr:to>
    <xdr:cxnSp macro="">
      <xdr:nvCxnSpPr>
        <xdr:cNvPr id="189" name="直線コネクタ 188"/>
        <xdr:cNvCxnSpPr/>
      </xdr:nvCxnSpPr>
      <xdr:spPr>
        <a:xfrm>
          <a:off x="3797300" y="10812780"/>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135346</xdr:rowOff>
    </xdr:from>
    <xdr:to>
      <xdr:col>15</xdr:col>
      <xdr:colOff>101600</xdr:colOff>
      <xdr:row>63</xdr:row>
      <xdr:rowOff>65496</xdr:rowOff>
    </xdr:to>
    <xdr:sp macro="" textlink="">
      <xdr:nvSpPr>
        <xdr:cNvPr id="190" name="楕円 189"/>
        <xdr:cNvSpPr/>
      </xdr:nvSpPr>
      <xdr:spPr>
        <a:xfrm>
          <a:off x="2857500" y="1076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11430</xdr:rowOff>
    </xdr:from>
    <xdr:to>
      <xdr:col>19</xdr:col>
      <xdr:colOff>177800</xdr:colOff>
      <xdr:row>63</xdr:row>
      <xdr:rowOff>14696</xdr:rowOff>
    </xdr:to>
    <xdr:cxnSp macro="">
      <xdr:nvCxnSpPr>
        <xdr:cNvPr id="191" name="直線コネクタ 190"/>
        <xdr:cNvCxnSpPr/>
      </xdr:nvCxnSpPr>
      <xdr:spPr>
        <a:xfrm flipV="1">
          <a:off x="2908300" y="1081278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123916</xdr:rowOff>
    </xdr:from>
    <xdr:to>
      <xdr:col>10</xdr:col>
      <xdr:colOff>165100</xdr:colOff>
      <xdr:row>63</xdr:row>
      <xdr:rowOff>54066</xdr:rowOff>
    </xdr:to>
    <xdr:sp macro="" textlink="">
      <xdr:nvSpPr>
        <xdr:cNvPr id="192" name="楕円 191"/>
        <xdr:cNvSpPr/>
      </xdr:nvSpPr>
      <xdr:spPr>
        <a:xfrm>
          <a:off x="1968500" y="1075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3266</xdr:rowOff>
    </xdr:from>
    <xdr:to>
      <xdr:col>15</xdr:col>
      <xdr:colOff>50800</xdr:colOff>
      <xdr:row>63</xdr:row>
      <xdr:rowOff>14696</xdr:rowOff>
    </xdr:to>
    <xdr:cxnSp macro="">
      <xdr:nvCxnSpPr>
        <xdr:cNvPr id="193" name="直線コネクタ 192"/>
        <xdr:cNvCxnSpPr/>
      </xdr:nvCxnSpPr>
      <xdr:spPr>
        <a:xfrm>
          <a:off x="2019300" y="1080461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114119</xdr:rowOff>
    </xdr:from>
    <xdr:to>
      <xdr:col>6</xdr:col>
      <xdr:colOff>38100</xdr:colOff>
      <xdr:row>63</xdr:row>
      <xdr:rowOff>44269</xdr:rowOff>
    </xdr:to>
    <xdr:sp macro="" textlink="">
      <xdr:nvSpPr>
        <xdr:cNvPr id="194" name="楕円 193"/>
        <xdr:cNvSpPr/>
      </xdr:nvSpPr>
      <xdr:spPr>
        <a:xfrm>
          <a:off x="1079500" y="1074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164919</xdr:rowOff>
    </xdr:from>
    <xdr:to>
      <xdr:col>10</xdr:col>
      <xdr:colOff>114300</xdr:colOff>
      <xdr:row>63</xdr:row>
      <xdr:rowOff>3266</xdr:rowOff>
    </xdr:to>
    <xdr:cxnSp macro="">
      <xdr:nvCxnSpPr>
        <xdr:cNvPr id="195" name="直線コネクタ 194"/>
        <xdr:cNvCxnSpPr/>
      </xdr:nvCxnSpPr>
      <xdr:spPr>
        <a:xfrm>
          <a:off x="1130300" y="10794819"/>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42834</xdr:rowOff>
    </xdr:from>
    <xdr:ext cx="405111" cy="259045"/>
    <xdr:sp macro="" textlink="">
      <xdr:nvSpPr>
        <xdr:cNvPr id="196" name="n_1aveValue【体育館・プール】&#10;有形固定資産減価償却率"/>
        <xdr:cNvSpPr txBox="1"/>
      </xdr:nvSpPr>
      <xdr:spPr>
        <a:xfrm>
          <a:off x="3582044" y="1015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83655</xdr:rowOff>
    </xdr:from>
    <xdr:ext cx="405111" cy="259045"/>
    <xdr:sp macro="" textlink="">
      <xdr:nvSpPr>
        <xdr:cNvPr id="197" name="n_2aveValue【体育館・プール】&#10;有形固定資産減価償却率"/>
        <xdr:cNvSpPr txBox="1"/>
      </xdr:nvSpPr>
      <xdr:spPr>
        <a:xfrm>
          <a:off x="2705744" y="10199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42834</xdr:rowOff>
    </xdr:from>
    <xdr:ext cx="405111" cy="259045"/>
    <xdr:sp macro="" textlink="">
      <xdr:nvSpPr>
        <xdr:cNvPr id="198" name="n_3aveValue【体育館・プール】&#10;有形固定資産減価償却率"/>
        <xdr:cNvSpPr txBox="1"/>
      </xdr:nvSpPr>
      <xdr:spPr>
        <a:xfrm>
          <a:off x="1816744" y="1015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44467</xdr:rowOff>
    </xdr:from>
    <xdr:ext cx="405111" cy="259045"/>
    <xdr:sp macro="" textlink="">
      <xdr:nvSpPr>
        <xdr:cNvPr id="199" name="n_4aveValue【体育館・プール】&#10;有形固定資産減価償却率"/>
        <xdr:cNvSpPr txBox="1"/>
      </xdr:nvSpPr>
      <xdr:spPr>
        <a:xfrm>
          <a:off x="9277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53357</xdr:rowOff>
    </xdr:from>
    <xdr:ext cx="405111" cy="259045"/>
    <xdr:sp macro="" textlink="">
      <xdr:nvSpPr>
        <xdr:cNvPr id="200" name="n_1mainValue【体育館・プール】&#10;有形固定資産減価償却率"/>
        <xdr:cNvSpPr txBox="1"/>
      </xdr:nvSpPr>
      <xdr:spPr>
        <a:xfrm>
          <a:off x="3582044" y="1085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56623</xdr:rowOff>
    </xdr:from>
    <xdr:ext cx="405111" cy="259045"/>
    <xdr:sp macro="" textlink="">
      <xdr:nvSpPr>
        <xdr:cNvPr id="201" name="n_2mainValue【体育館・プール】&#10;有形固定資産減価償却率"/>
        <xdr:cNvSpPr txBox="1"/>
      </xdr:nvSpPr>
      <xdr:spPr>
        <a:xfrm>
          <a:off x="2705744" y="1085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45193</xdr:rowOff>
    </xdr:from>
    <xdr:ext cx="405111" cy="259045"/>
    <xdr:sp macro="" textlink="">
      <xdr:nvSpPr>
        <xdr:cNvPr id="202" name="n_3mainValue【体育館・プール】&#10;有形固定資産減価償却率"/>
        <xdr:cNvSpPr txBox="1"/>
      </xdr:nvSpPr>
      <xdr:spPr>
        <a:xfrm>
          <a:off x="1816744" y="1084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35396</xdr:rowOff>
    </xdr:from>
    <xdr:ext cx="405111" cy="259045"/>
    <xdr:sp macro="" textlink="">
      <xdr:nvSpPr>
        <xdr:cNvPr id="203" name="n_4mainValue【体育館・プール】&#10;有形固定資産減価償却率"/>
        <xdr:cNvSpPr txBox="1"/>
      </xdr:nvSpPr>
      <xdr:spPr>
        <a:xfrm>
          <a:off x="927744" y="10836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4" name="直線コネクタ 213"/>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5" name="テキスト ボックス 214"/>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6" name="直線コネクタ 215"/>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7" name="テキスト ボックス 216"/>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8" name="直線コネクタ 217"/>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9" name="テキスト ボックス 218"/>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0" name="直線コネクタ 219"/>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1" name="テキスト ボックス 220"/>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2" name="直線コネクタ 221"/>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3" name="テキスト ボックス 222"/>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4" name="直線コネクタ 223"/>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5" name="テキスト ボックス 224"/>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71846</xdr:rowOff>
    </xdr:from>
    <xdr:to>
      <xdr:col>54</xdr:col>
      <xdr:colOff>189865</xdr:colOff>
      <xdr:row>63</xdr:row>
      <xdr:rowOff>109401</xdr:rowOff>
    </xdr:to>
    <xdr:cxnSp macro="">
      <xdr:nvCxnSpPr>
        <xdr:cNvPr id="229" name="直線コネクタ 228"/>
        <xdr:cNvCxnSpPr/>
      </xdr:nvCxnSpPr>
      <xdr:spPr>
        <a:xfrm flipV="1">
          <a:off x="10476865" y="9673046"/>
          <a:ext cx="0" cy="1237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113228</xdr:rowOff>
    </xdr:from>
    <xdr:ext cx="469744" cy="259045"/>
    <xdr:sp macro="" textlink="">
      <xdr:nvSpPr>
        <xdr:cNvPr id="230" name="【体育館・プール】&#10;一人当たり面積最小値テキスト"/>
        <xdr:cNvSpPr txBox="1"/>
      </xdr:nvSpPr>
      <xdr:spPr>
        <a:xfrm>
          <a:off x="10515600" y="10914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109401</xdr:rowOff>
    </xdr:from>
    <xdr:to>
      <xdr:col>55</xdr:col>
      <xdr:colOff>88900</xdr:colOff>
      <xdr:row>63</xdr:row>
      <xdr:rowOff>109401</xdr:rowOff>
    </xdr:to>
    <xdr:cxnSp macro="">
      <xdr:nvCxnSpPr>
        <xdr:cNvPr id="231" name="直線コネクタ 230"/>
        <xdr:cNvCxnSpPr/>
      </xdr:nvCxnSpPr>
      <xdr:spPr>
        <a:xfrm>
          <a:off x="10388600" y="1091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18523</xdr:rowOff>
    </xdr:from>
    <xdr:ext cx="469744" cy="259045"/>
    <xdr:sp macro="" textlink="">
      <xdr:nvSpPr>
        <xdr:cNvPr id="232" name="【体育館・プール】&#10;一人当たり面積最大値テキスト"/>
        <xdr:cNvSpPr txBox="1"/>
      </xdr:nvSpPr>
      <xdr:spPr>
        <a:xfrm>
          <a:off x="10515600" y="9448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71846</xdr:rowOff>
    </xdr:from>
    <xdr:to>
      <xdr:col>55</xdr:col>
      <xdr:colOff>88900</xdr:colOff>
      <xdr:row>56</xdr:row>
      <xdr:rowOff>71846</xdr:rowOff>
    </xdr:to>
    <xdr:cxnSp macro="">
      <xdr:nvCxnSpPr>
        <xdr:cNvPr id="233" name="直線コネクタ 232"/>
        <xdr:cNvCxnSpPr/>
      </xdr:nvCxnSpPr>
      <xdr:spPr>
        <a:xfrm>
          <a:off x="10388600" y="967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37392</xdr:rowOff>
    </xdr:from>
    <xdr:ext cx="469744" cy="259045"/>
    <xdr:sp macro="" textlink="">
      <xdr:nvSpPr>
        <xdr:cNvPr id="234" name="【体育館・プール】&#10;一人当たり面積平均値テキスト"/>
        <xdr:cNvSpPr txBox="1"/>
      </xdr:nvSpPr>
      <xdr:spPr>
        <a:xfrm>
          <a:off x="10515600" y="103243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14515</xdr:rowOff>
    </xdr:from>
    <xdr:to>
      <xdr:col>55</xdr:col>
      <xdr:colOff>50800</xdr:colOff>
      <xdr:row>61</xdr:row>
      <xdr:rowOff>116115</xdr:rowOff>
    </xdr:to>
    <xdr:sp macro="" textlink="">
      <xdr:nvSpPr>
        <xdr:cNvPr id="235" name="フローチャート: 判断 234"/>
        <xdr:cNvSpPr/>
      </xdr:nvSpPr>
      <xdr:spPr>
        <a:xfrm>
          <a:off x="10426700" y="104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168003</xdr:rowOff>
    </xdr:from>
    <xdr:to>
      <xdr:col>50</xdr:col>
      <xdr:colOff>165100</xdr:colOff>
      <xdr:row>61</xdr:row>
      <xdr:rowOff>98153</xdr:rowOff>
    </xdr:to>
    <xdr:sp macro="" textlink="">
      <xdr:nvSpPr>
        <xdr:cNvPr id="236" name="フローチャート: 判断 235"/>
        <xdr:cNvSpPr/>
      </xdr:nvSpPr>
      <xdr:spPr>
        <a:xfrm>
          <a:off x="95885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34109</xdr:rowOff>
    </xdr:from>
    <xdr:to>
      <xdr:col>46</xdr:col>
      <xdr:colOff>38100</xdr:colOff>
      <xdr:row>61</xdr:row>
      <xdr:rowOff>135709</xdr:rowOff>
    </xdr:to>
    <xdr:sp macro="" textlink="">
      <xdr:nvSpPr>
        <xdr:cNvPr id="237" name="フローチャート: 判断 236"/>
        <xdr:cNvSpPr/>
      </xdr:nvSpPr>
      <xdr:spPr>
        <a:xfrm>
          <a:off x="8699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24312</xdr:rowOff>
    </xdr:from>
    <xdr:to>
      <xdr:col>41</xdr:col>
      <xdr:colOff>101600</xdr:colOff>
      <xdr:row>61</xdr:row>
      <xdr:rowOff>125912</xdr:rowOff>
    </xdr:to>
    <xdr:sp macro="" textlink="">
      <xdr:nvSpPr>
        <xdr:cNvPr id="238" name="フローチャート: 判断 237"/>
        <xdr:cNvSpPr/>
      </xdr:nvSpPr>
      <xdr:spPr>
        <a:xfrm>
          <a:off x="7810500" y="1048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30843</xdr:rowOff>
    </xdr:from>
    <xdr:to>
      <xdr:col>36</xdr:col>
      <xdr:colOff>165100</xdr:colOff>
      <xdr:row>61</xdr:row>
      <xdr:rowOff>132443</xdr:rowOff>
    </xdr:to>
    <xdr:sp macro="" textlink="">
      <xdr:nvSpPr>
        <xdr:cNvPr id="239" name="フローチャート: 判断 238"/>
        <xdr:cNvSpPr/>
      </xdr:nvSpPr>
      <xdr:spPr>
        <a:xfrm>
          <a:off x="6921500" y="1048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12881</xdr:rowOff>
    </xdr:from>
    <xdr:to>
      <xdr:col>55</xdr:col>
      <xdr:colOff>50800</xdr:colOff>
      <xdr:row>62</xdr:row>
      <xdr:rowOff>114481</xdr:rowOff>
    </xdr:to>
    <xdr:sp macro="" textlink="">
      <xdr:nvSpPr>
        <xdr:cNvPr id="245" name="楕円 244"/>
        <xdr:cNvSpPr/>
      </xdr:nvSpPr>
      <xdr:spPr>
        <a:xfrm>
          <a:off x="10426700" y="1064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162758</xdr:rowOff>
    </xdr:from>
    <xdr:ext cx="469744" cy="259045"/>
    <xdr:sp macro="" textlink="">
      <xdr:nvSpPr>
        <xdr:cNvPr id="246" name="【体育館・プール】&#10;一人当たり面積該当値テキスト"/>
        <xdr:cNvSpPr txBox="1"/>
      </xdr:nvSpPr>
      <xdr:spPr>
        <a:xfrm>
          <a:off x="10515600" y="1062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19413</xdr:rowOff>
    </xdr:from>
    <xdr:to>
      <xdr:col>50</xdr:col>
      <xdr:colOff>165100</xdr:colOff>
      <xdr:row>62</xdr:row>
      <xdr:rowOff>121013</xdr:rowOff>
    </xdr:to>
    <xdr:sp macro="" textlink="">
      <xdr:nvSpPr>
        <xdr:cNvPr id="247" name="楕円 246"/>
        <xdr:cNvSpPr/>
      </xdr:nvSpPr>
      <xdr:spPr>
        <a:xfrm>
          <a:off x="9588500" y="1064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63681</xdr:rowOff>
    </xdr:from>
    <xdr:to>
      <xdr:col>55</xdr:col>
      <xdr:colOff>0</xdr:colOff>
      <xdr:row>62</xdr:row>
      <xdr:rowOff>70213</xdr:rowOff>
    </xdr:to>
    <xdr:cxnSp macro="">
      <xdr:nvCxnSpPr>
        <xdr:cNvPr id="248" name="直線コネクタ 247"/>
        <xdr:cNvCxnSpPr/>
      </xdr:nvCxnSpPr>
      <xdr:spPr>
        <a:xfrm flipV="1">
          <a:off x="9639300" y="10693581"/>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143510</xdr:rowOff>
    </xdr:from>
    <xdr:to>
      <xdr:col>46</xdr:col>
      <xdr:colOff>38100</xdr:colOff>
      <xdr:row>63</xdr:row>
      <xdr:rowOff>73660</xdr:rowOff>
    </xdr:to>
    <xdr:sp macro="" textlink="">
      <xdr:nvSpPr>
        <xdr:cNvPr id="249" name="楕円 248"/>
        <xdr:cNvSpPr/>
      </xdr:nvSpPr>
      <xdr:spPr>
        <a:xfrm>
          <a:off x="86995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70213</xdr:rowOff>
    </xdr:from>
    <xdr:to>
      <xdr:col>50</xdr:col>
      <xdr:colOff>114300</xdr:colOff>
      <xdr:row>63</xdr:row>
      <xdr:rowOff>22860</xdr:rowOff>
    </xdr:to>
    <xdr:cxnSp macro="">
      <xdr:nvCxnSpPr>
        <xdr:cNvPr id="250" name="直線コネクタ 249"/>
        <xdr:cNvCxnSpPr/>
      </xdr:nvCxnSpPr>
      <xdr:spPr>
        <a:xfrm flipV="1">
          <a:off x="8750300" y="10700113"/>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148409</xdr:rowOff>
    </xdr:from>
    <xdr:to>
      <xdr:col>41</xdr:col>
      <xdr:colOff>101600</xdr:colOff>
      <xdr:row>63</xdr:row>
      <xdr:rowOff>78559</xdr:rowOff>
    </xdr:to>
    <xdr:sp macro="" textlink="">
      <xdr:nvSpPr>
        <xdr:cNvPr id="251" name="楕円 250"/>
        <xdr:cNvSpPr/>
      </xdr:nvSpPr>
      <xdr:spPr>
        <a:xfrm>
          <a:off x="7810500" y="1077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22860</xdr:rowOff>
    </xdr:from>
    <xdr:to>
      <xdr:col>45</xdr:col>
      <xdr:colOff>177800</xdr:colOff>
      <xdr:row>63</xdr:row>
      <xdr:rowOff>27759</xdr:rowOff>
    </xdr:to>
    <xdr:cxnSp macro="">
      <xdr:nvCxnSpPr>
        <xdr:cNvPr id="252" name="直線コネクタ 251"/>
        <xdr:cNvCxnSpPr/>
      </xdr:nvCxnSpPr>
      <xdr:spPr>
        <a:xfrm flipV="1">
          <a:off x="7861300" y="10824210"/>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146776</xdr:rowOff>
    </xdr:from>
    <xdr:to>
      <xdr:col>36</xdr:col>
      <xdr:colOff>165100</xdr:colOff>
      <xdr:row>63</xdr:row>
      <xdr:rowOff>76926</xdr:rowOff>
    </xdr:to>
    <xdr:sp macro="" textlink="">
      <xdr:nvSpPr>
        <xdr:cNvPr id="253" name="楕円 252"/>
        <xdr:cNvSpPr/>
      </xdr:nvSpPr>
      <xdr:spPr>
        <a:xfrm>
          <a:off x="6921500" y="1077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26126</xdr:rowOff>
    </xdr:from>
    <xdr:to>
      <xdr:col>41</xdr:col>
      <xdr:colOff>50800</xdr:colOff>
      <xdr:row>63</xdr:row>
      <xdr:rowOff>27759</xdr:rowOff>
    </xdr:to>
    <xdr:cxnSp macro="">
      <xdr:nvCxnSpPr>
        <xdr:cNvPr id="254" name="直線コネクタ 253"/>
        <xdr:cNvCxnSpPr/>
      </xdr:nvCxnSpPr>
      <xdr:spPr>
        <a:xfrm>
          <a:off x="6972300" y="10827476"/>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114680</xdr:rowOff>
    </xdr:from>
    <xdr:ext cx="469744" cy="259045"/>
    <xdr:sp macro="" textlink="">
      <xdr:nvSpPr>
        <xdr:cNvPr id="255" name="n_1aveValue【体育館・プール】&#10;一人当たり面積"/>
        <xdr:cNvSpPr txBox="1"/>
      </xdr:nvSpPr>
      <xdr:spPr>
        <a:xfrm>
          <a:off x="9391727" y="10230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152236</xdr:rowOff>
    </xdr:from>
    <xdr:ext cx="469744" cy="259045"/>
    <xdr:sp macro="" textlink="">
      <xdr:nvSpPr>
        <xdr:cNvPr id="256" name="n_2aveValue【体育館・プール】&#10;一人当たり面積"/>
        <xdr:cNvSpPr txBox="1"/>
      </xdr:nvSpPr>
      <xdr:spPr>
        <a:xfrm>
          <a:off x="8515427" y="10267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142439</xdr:rowOff>
    </xdr:from>
    <xdr:ext cx="469744" cy="259045"/>
    <xdr:sp macro="" textlink="">
      <xdr:nvSpPr>
        <xdr:cNvPr id="257" name="n_3aveValue【体育館・プール】&#10;一人当たり面積"/>
        <xdr:cNvSpPr txBox="1"/>
      </xdr:nvSpPr>
      <xdr:spPr>
        <a:xfrm>
          <a:off x="7626427" y="1025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148970</xdr:rowOff>
    </xdr:from>
    <xdr:ext cx="469744" cy="259045"/>
    <xdr:sp macro="" textlink="">
      <xdr:nvSpPr>
        <xdr:cNvPr id="258" name="n_4aveValue【体育館・プール】&#10;一人当たり面積"/>
        <xdr:cNvSpPr txBox="1"/>
      </xdr:nvSpPr>
      <xdr:spPr>
        <a:xfrm>
          <a:off x="6737427" y="10264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112140</xdr:rowOff>
    </xdr:from>
    <xdr:ext cx="469744" cy="259045"/>
    <xdr:sp macro="" textlink="">
      <xdr:nvSpPr>
        <xdr:cNvPr id="259" name="n_1mainValue【体育館・プール】&#10;一人当たり面積"/>
        <xdr:cNvSpPr txBox="1"/>
      </xdr:nvSpPr>
      <xdr:spPr>
        <a:xfrm>
          <a:off x="9391727" y="1074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64787</xdr:rowOff>
    </xdr:from>
    <xdr:ext cx="469744" cy="259045"/>
    <xdr:sp macro="" textlink="">
      <xdr:nvSpPr>
        <xdr:cNvPr id="260" name="n_2mainValue【体育館・プール】&#10;一人当たり面積"/>
        <xdr:cNvSpPr txBox="1"/>
      </xdr:nvSpPr>
      <xdr:spPr>
        <a:xfrm>
          <a:off x="8515427" y="1086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69686</xdr:rowOff>
    </xdr:from>
    <xdr:ext cx="469744" cy="259045"/>
    <xdr:sp macro="" textlink="">
      <xdr:nvSpPr>
        <xdr:cNvPr id="261" name="n_3mainValue【体育館・プール】&#10;一人当たり面積"/>
        <xdr:cNvSpPr txBox="1"/>
      </xdr:nvSpPr>
      <xdr:spPr>
        <a:xfrm>
          <a:off x="7626427" y="10871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68053</xdr:rowOff>
    </xdr:from>
    <xdr:ext cx="469744" cy="259045"/>
    <xdr:sp macro="" textlink="">
      <xdr:nvSpPr>
        <xdr:cNvPr id="262" name="n_4mainValue【体育館・プール】&#10;一人当たり面積"/>
        <xdr:cNvSpPr txBox="1"/>
      </xdr:nvSpPr>
      <xdr:spPr>
        <a:xfrm>
          <a:off x="6737427" y="1086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93345</xdr:rowOff>
    </xdr:from>
    <xdr:to>
      <xdr:col>24</xdr:col>
      <xdr:colOff>62865</xdr:colOff>
      <xdr:row>85</xdr:row>
      <xdr:rowOff>74295</xdr:rowOff>
    </xdr:to>
    <xdr:cxnSp macro="">
      <xdr:nvCxnSpPr>
        <xdr:cNvPr id="287" name="直線コネクタ 286"/>
        <xdr:cNvCxnSpPr/>
      </xdr:nvCxnSpPr>
      <xdr:spPr>
        <a:xfrm flipV="1">
          <a:off x="4634865" y="13466445"/>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78122</xdr:rowOff>
    </xdr:from>
    <xdr:ext cx="405111" cy="259045"/>
    <xdr:sp macro="" textlink="">
      <xdr:nvSpPr>
        <xdr:cNvPr id="288" name="【福祉施設】&#10;有形固定資産減価償却率最小値テキスト"/>
        <xdr:cNvSpPr txBox="1"/>
      </xdr:nvSpPr>
      <xdr:spPr>
        <a:xfrm>
          <a:off x="4673600" y="1465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74295</xdr:rowOff>
    </xdr:from>
    <xdr:to>
      <xdr:col>24</xdr:col>
      <xdr:colOff>152400</xdr:colOff>
      <xdr:row>85</xdr:row>
      <xdr:rowOff>74295</xdr:rowOff>
    </xdr:to>
    <xdr:cxnSp macro="">
      <xdr:nvCxnSpPr>
        <xdr:cNvPr id="289" name="直線コネクタ 288"/>
        <xdr:cNvCxnSpPr/>
      </xdr:nvCxnSpPr>
      <xdr:spPr>
        <a:xfrm>
          <a:off x="4546600" y="1464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40022</xdr:rowOff>
    </xdr:from>
    <xdr:ext cx="405111" cy="259045"/>
    <xdr:sp macro="" textlink="">
      <xdr:nvSpPr>
        <xdr:cNvPr id="290" name="【福祉施設】&#10;有形固定資産減価償却率最大値テキスト"/>
        <xdr:cNvSpPr txBox="1"/>
      </xdr:nvSpPr>
      <xdr:spPr>
        <a:xfrm>
          <a:off x="4673600" y="13241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93345</xdr:rowOff>
    </xdr:from>
    <xdr:to>
      <xdr:col>24</xdr:col>
      <xdr:colOff>152400</xdr:colOff>
      <xdr:row>78</xdr:row>
      <xdr:rowOff>93345</xdr:rowOff>
    </xdr:to>
    <xdr:cxnSp macro="">
      <xdr:nvCxnSpPr>
        <xdr:cNvPr id="291" name="直線コネクタ 290"/>
        <xdr:cNvCxnSpPr/>
      </xdr:nvCxnSpPr>
      <xdr:spPr>
        <a:xfrm>
          <a:off x="4546600" y="1346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103522</xdr:rowOff>
    </xdr:from>
    <xdr:ext cx="405111" cy="259045"/>
    <xdr:sp macro="" textlink="">
      <xdr:nvSpPr>
        <xdr:cNvPr id="292" name="【福祉施設】&#10;有形固定資産減価償却率平均値テキスト"/>
        <xdr:cNvSpPr txBox="1"/>
      </xdr:nvSpPr>
      <xdr:spPr>
        <a:xfrm>
          <a:off x="4673600" y="13990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80645</xdr:rowOff>
    </xdr:from>
    <xdr:to>
      <xdr:col>24</xdr:col>
      <xdr:colOff>114300</xdr:colOff>
      <xdr:row>83</xdr:row>
      <xdr:rowOff>10795</xdr:rowOff>
    </xdr:to>
    <xdr:sp macro="" textlink="">
      <xdr:nvSpPr>
        <xdr:cNvPr id="293" name="フローチャート: 判断 292"/>
        <xdr:cNvSpPr/>
      </xdr:nvSpPr>
      <xdr:spPr>
        <a:xfrm>
          <a:off x="4584700" y="141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69214</xdr:rowOff>
    </xdr:from>
    <xdr:to>
      <xdr:col>20</xdr:col>
      <xdr:colOff>38100</xdr:colOff>
      <xdr:row>82</xdr:row>
      <xdr:rowOff>170814</xdr:rowOff>
    </xdr:to>
    <xdr:sp macro="" textlink="">
      <xdr:nvSpPr>
        <xdr:cNvPr id="294" name="フローチャート: 判断 293"/>
        <xdr:cNvSpPr/>
      </xdr:nvSpPr>
      <xdr:spPr>
        <a:xfrm>
          <a:off x="3746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34925</xdr:rowOff>
    </xdr:from>
    <xdr:to>
      <xdr:col>15</xdr:col>
      <xdr:colOff>101600</xdr:colOff>
      <xdr:row>82</xdr:row>
      <xdr:rowOff>136525</xdr:rowOff>
    </xdr:to>
    <xdr:sp macro="" textlink="">
      <xdr:nvSpPr>
        <xdr:cNvPr id="295" name="フローチャート: 判断 294"/>
        <xdr:cNvSpPr/>
      </xdr:nvSpPr>
      <xdr:spPr>
        <a:xfrm>
          <a:off x="2857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154939</xdr:rowOff>
    </xdr:from>
    <xdr:to>
      <xdr:col>10</xdr:col>
      <xdr:colOff>165100</xdr:colOff>
      <xdr:row>82</xdr:row>
      <xdr:rowOff>85089</xdr:rowOff>
    </xdr:to>
    <xdr:sp macro="" textlink="">
      <xdr:nvSpPr>
        <xdr:cNvPr id="296" name="フローチャート: 判断 295"/>
        <xdr:cNvSpPr/>
      </xdr:nvSpPr>
      <xdr:spPr>
        <a:xfrm>
          <a:off x="1968500" y="1404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126364</xdr:rowOff>
    </xdr:from>
    <xdr:to>
      <xdr:col>6</xdr:col>
      <xdr:colOff>38100</xdr:colOff>
      <xdr:row>82</xdr:row>
      <xdr:rowOff>56514</xdr:rowOff>
    </xdr:to>
    <xdr:sp macro="" textlink="">
      <xdr:nvSpPr>
        <xdr:cNvPr id="297" name="フローチャート: 判断 296"/>
        <xdr:cNvSpPr/>
      </xdr:nvSpPr>
      <xdr:spPr>
        <a:xfrm>
          <a:off x="1079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23495</xdr:rowOff>
    </xdr:from>
    <xdr:to>
      <xdr:col>24</xdr:col>
      <xdr:colOff>114300</xdr:colOff>
      <xdr:row>85</xdr:row>
      <xdr:rowOff>125095</xdr:rowOff>
    </xdr:to>
    <xdr:sp macro="" textlink="">
      <xdr:nvSpPr>
        <xdr:cNvPr id="303" name="楕円 302"/>
        <xdr:cNvSpPr/>
      </xdr:nvSpPr>
      <xdr:spPr>
        <a:xfrm>
          <a:off x="4584700" y="1459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109872</xdr:rowOff>
    </xdr:from>
    <xdr:ext cx="405111" cy="259045"/>
    <xdr:sp macro="" textlink="">
      <xdr:nvSpPr>
        <xdr:cNvPr id="304" name="【福祉施設】&#10;有形固定資産減価償却率該当値テキスト"/>
        <xdr:cNvSpPr txBox="1"/>
      </xdr:nvSpPr>
      <xdr:spPr>
        <a:xfrm>
          <a:off x="4673600" y="14511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170180</xdr:rowOff>
    </xdr:from>
    <xdr:to>
      <xdr:col>20</xdr:col>
      <xdr:colOff>38100</xdr:colOff>
      <xdr:row>85</xdr:row>
      <xdr:rowOff>100330</xdr:rowOff>
    </xdr:to>
    <xdr:sp macro="" textlink="">
      <xdr:nvSpPr>
        <xdr:cNvPr id="305" name="楕円 304"/>
        <xdr:cNvSpPr/>
      </xdr:nvSpPr>
      <xdr:spPr>
        <a:xfrm>
          <a:off x="3746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49530</xdr:rowOff>
    </xdr:from>
    <xdr:to>
      <xdr:col>24</xdr:col>
      <xdr:colOff>63500</xdr:colOff>
      <xdr:row>85</xdr:row>
      <xdr:rowOff>74295</xdr:rowOff>
    </xdr:to>
    <xdr:cxnSp macro="">
      <xdr:nvCxnSpPr>
        <xdr:cNvPr id="306" name="直線コネクタ 305"/>
        <xdr:cNvCxnSpPr/>
      </xdr:nvCxnSpPr>
      <xdr:spPr>
        <a:xfrm>
          <a:off x="3797300" y="1462278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137795</xdr:rowOff>
    </xdr:from>
    <xdr:to>
      <xdr:col>15</xdr:col>
      <xdr:colOff>101600</xdr:colOff>
      <xdr:row>85</xdr:row>
      <xdr:rowOff>67945</xdr:rowOff>
    </xdr:to>
    <xdr:sp macro="" textlink="">
      <xdr:nvSpPr>
        <xdr:cNvPr id="307" name="楕円 306"/>
        <xdr:cNvSpPr/>
      </xdr:nvSpPr>
      <xdr:spPr>
        <a:xfrm>
          <a:off x="2857500" y="1453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17145</xdr:rowOff>
    </xdr:from>
    <xdr:to>
      <xdr:col>19</xdr:col>
      <xdr:colOff>177800</xdr:colOff>
      <xdr:row>85</xdr:row>
      <xdr:rowOff>49530</xdr:rowOff>
    </xdr:to>
    <xdr:cxnSp macro="">
      <xdr:nvCxnSpPr>
        <xdr:cNvPr id="308" name="直線コネクタ 307"/>
        <xdr:cNvCxnSpPr/>
      </xdr:nvCxnSpPr>
      <xdr:spPr>
        <a:xfrm>
          <a:off x="2908300" y="1459039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97789</xdr:rowOff>
    </xdr:from>
    <xdr:to>
      <xdr:col>10</xdr:col>
      <xdr:colOff>165100</xdr:colOff>
      <xdr:row>85</xdr:row>
      <xdr:rowOff>27939</xdr:rowOff>
    </xdr:to>
    <xdr:sp macro="" textlink="">
      <xdr:nvSpPr>
        <xdr:cNvPr id="309" name="楕円 308"/>
        <xdr:cNvSpPr/>
      </xdr:nvSpPr>
      <xdr:spPr>
        <a:xfrm>
          <a:off x="1968500" y="1449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148589</xdr:rowOff>
    </xdr:from>
    <xdr:to>
      <xdr:col>15</xdr:col>
      <xdr:colOff>50800</xdr:colOff>
      <xdr:row>85</xdr:row>
      <xdr:rowOff>17145</xdr:rowOff>
    </xdr:to>
    <xdr:cxnSp macro="">
      <xdr:nvCxnSpPr>
        <xdr:cNvPr id="310" name="直線コネクタ 309"/>
        <xdr:cNvCxnSpPr/>
      </xdr:nvCxnSpPr>
      <xdr:spPr>
        <a:xfrm>
          <a:off x="2019300" y="1455038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15875</xdr:rowOff>
    </xdr:from>
    <xdr:to>
      <xdr:col>6</xdr:col>
      <xdr:colOff>38100</xdr:colOff>
      <xdr:row>84</xdr:row>
      <xdr:rowOff>117475</xdr:rowOff>
    </xdr:to>
    <xdr:sp macro="" textlink="">
      <xdr:nvSpPr>
        <xdr:cNvPr id="311" name="楕円 310"/>
        <xdr:cNvSpPr/>
      </xdr:nvSpPr>
      <xdr:spPr>
        <a:xfrm>
          <a:off x="1079500" y="1441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66675</xdr:rowOff>
    </xdr:from>
    <xdr:to>
      <xdr:col>10</xdr:col>
      <xdr:colOff>114300</xdr:colOff>
      <xdr:row>84</xdr:row>
      <xdr:rowOff>148589</xdr:rowOff>
    </xdr:to>
    <xdr:cxnSp macro="">
      <xdr:nvCxnSpPr>
        <xdr:cNvPr id="312" name="直線コネクタ 311"/>
        <xdr:cNvCxnSpPr/>
      </xdr:nvCxnSpPr>
      <xdr:spPr>
        <a:xfrm>
          <a:off x="1130300" y="14468475"/>
          <a:ext cx="889000" cy="81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15891</xdr:rowOff>
    </xdr:from>
    <xdr:ext cx="405111" cy="259045"/>
    <xdr:sp macro="" textlink="">
      <xdr:nvSpPr>
        <xdr:cNvPr id="313" name="n_1aveValue【福祉施設】&#10;有形固定資産減価償却率"/>
        <xdr:cNvSpPr txBox="1"/>
      </xdr:nvSpPr>
      <xdr:spPr>
        <a:xfrm>
          <a:off x="3582044" y="1390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153052</xdr:rowOff>
    </xdr:from>
    <xdr:ext cx="405111" cy="259045"/>
    <xdr:sp macro="" textlink="">
      <xdr:nvSpPr>
        <xdr:cNvPr id="314" name="n_2aveValue【福祉施設】&#10;有形固定資産減価償却率"/>
        <xdr:cNvSpPr txBox="1"/>
      </xdr:nvSpPr>
      <xdr:spPr>
        <a:xfrm>
          <a:off x="27057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101616</xdr:rowOff>
    </xdr:from>
    <xdr:ext cx="405111" cy="259045"/>
    <xdr:sp macro="" textlink="">
      <xdr:nvSpPr>
        <xdr:cNvPr id="315" name="n_3aveValue【福祉施設】&#10;有形固定資産減価償却率"/>
        <xdr:cNvSpPr txBox="1"/>
      </xdr:nvSpPr>
      <xdr:spPr>
        <a:xfrm>
          <a:off x="1816744" y="1381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73041</xdr:rowOff>
    </xdr:from>
    <xdr:ext cx="405111" cy="259045"/>
    <xdr:sp macro="" textlink="">
      <xdr:nvSpPr>
        <xdr:cNvPr id="316" name="n_4aveValue【福祉施設】&#10;有形固定資産減価償却率"/>
        <xdr:cNvSpPr txBox="1"/>
      </xdr:nvSpPr>
      <xdr:spPr>
        <a:xfrm>
          <a:off x="9277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91457</xdr:rowOff>
    </xdr:from>
    <xdr:ext cx="405111" cy="259045"/>
    <xdr:sp macro="" textlink="">
      <xdr:nvSpPr>
        <xdr:cNvPr id="317" name="n_1mainValue【福祉施設】&#10;有形固定資産減価償却率"/>
        <xdr:cNvSpPr txBox="1"/>
      </xdr:nvSpPr>
      <xdr:spPr>
        <a:xfrm>
          <a:off x="3582044" y="1466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59072</xdr:rowOff>
    </xdr:from>
    <xdr:ext cx="405111" cy="259045"/>
    <xdr:sp macro="" textlink="">
      <xdr:nvSpPr>
        <xdr:cNvPr id="318" name="n_2mainValue【福祉施設】&#10;有形固定資産減価償却率"/>
        <xdr:cNvSpPr txBox="1"/>
      </xdr:nvSpPr>
      <xdr:spPr>
        <a:xfrm>
          <a:off x="2705744" y="1463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19066</xdr:rowOff>
    </xdr:from>
    <xdr:ext cx="405111" cy="259045"/>
    <xdr:sp macro="" textlink="">
      <xdr:nvSpPr>
        <xdr:cNvPr id="319" name="n_3mainValue【福祉施設】&#10;有形固定資産減価償却率"/>
        <xdr:cNvSpPr txBox="1"/>
      </xdr:nvSpPr>
      <xdr:spPr>
        <a:xfrm>
          <a:off x="1816744" y="1459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108602</xdr:rowOff>
    </xdr:from>
    <xdr:ext cx="405111" cy="259045"/>
    <xdr:sp macro="" textlink="">
      <xdr:nvSpPr>
        <xdr:cNvPr id="320" name="n_4mainValue【福祉施設】&#10;有形固定資産減価償却率"/>
        <xdr:cNvSpPr txBox="1"/>
      </xdr:nvSpPr>
      <xdr:spPr>
        <a:xfrm>
          <a:off x="927744" y="1451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60961</xdr:rowOff>
    </xdr:from>
    <xdr:to>
      <xdr:col>54</xdr:col>
      <xdr:colOff>189865</xdr:colOff>
      <xdr:row>86</xdr:row>
      <xdr:rowOff>80011</xdr:rowOff>
    </xdr:to>
    <xdr:cxnSp macro="">
      <xdr:nvCxnSpPr>
        <xdr:cNvPr id="344" name="直線コネクタ 343"/>
        <xdr:cNvCxnSpPr/>
      </xdr:nvCxnSpPr>
      <xdr:spPr>
        <a:xfrm flipV="1">
          <a:off x="10476865" y="13262611"/>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83838</xdr:rowOff>
    </xdr:from>
    <xdr:ext cx="469744" cy="259045"/>
    <xdr:sp macro="" textlink="">
      <xdr:nvSpPr>
        <xdr:cNvPr id="345" name="【福祉施設】&#10;一人当たり面積最小値テキスト"/>
        <xdr:cNvSpPr txBox="1"/>
      </xdr:nvSpPr>
      <xdr:spPr>
        <a:xfrm>
          <a:off x="10515600" y="1482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80011</xdr:rowOff>
    </xdr:from>
    <xdr:to>
      <xdr:col>55</xdr:col>
      <xdr:colOff>88900</xdr:colOff>
      <xdr:row>86</xdr:row>
      <xdr:rowOff>80011</xdr:rowOff>
    </xdr:to>
    <xdr:cxnSp macro="">
      <xdr:nvCxnSpPr>
        <xdr:cNvPr id="346" name="直線コネクタ 345"/>
        <xdr:cNvCxnSpPr/>
      </xdr:nvCxnSpPr>
      <xdr:spPr>
        <a:xfrm>
          <a:off x="10388600" y="14824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7638</xdr:rowOff>
    </xdr:from>
    <xdr:ext cx="469744" cy="259045"/>
    <xdr:sp macro="" textlink="">
      <xdr:nvSpPr>
        <xdr:cNvPr id="347" name="【福祉施設】&#10;一人当たり面積最大値テキスト"/>
        <xdr:cNvSpPr txBox="1"/>
      </xdr:nvSpPr>
      <xdr:spPr>
        <a:xfrm>
          <a:off x="10515600" y="13037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60961</xdr:rowOff>
    </xdr:from>
    <xdr:to>
      <xdr:col>55</xdr:col>
      <xdr:colOff>88900</xdr:colOff>
      <xdr:row>77</xdr:row>
      <xdr:rowOff>60961</xdr:rowOff>
    </xdr:to>
    <xdr:cxnSp macro="">
      <xdr:nvCxnSpPr>
        <xdr:cNvPr id="348" name="直線コネクタ 347"/>
        <xdr:cNvCxnSpPr/>
      </xdr:nvCxnSpPr>
      <xdr:spPr>
        <a:xfrm>
          <a:off x="10388600" y="1326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124477</xdr:rowOff>
    </xdr:from>
    <xdr:ext cx="469744" cy="259045"/>
    <xdr:sp macro="" textlink="">
      <xdr:nvSpPr>
        <xdr:cNvPr id="349" name="【福祉施設】&#10;一人当たり面積平均値テキスト"/>
        <xdr:cNvSpPr txBox="1"/>
      </xdr:nvSpPr>
      <xdr:spPr>
        <a:xfrm>
          <a:off x="10515600" y="14183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101600</xdr:rowOff>
    </xdr:from>
    <xdr:to>
      <xdr:col>55</xdr:col>
      <xdr:colOff>50800</xdr:colOff>
      <xdr:row>84</xdr:row>
      <xdr:rowOff>31750</xdr:rowOff>
    </xdr:to>
    <xdr:sp macro="" textlink="">
      <xdr:nvSpPr>
        <xdr:cNvPr id="350" name="フローチャート: 判断 349"/>
        <xdr:cNvSpPr/>
      </xdr:nvSpPr>
      <xdr:spPr>
        <a:xfrm>
          <a:off x="104267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101600</xdr:rowOff>
    </xdr:from>
    <xdr:to>
      <xdr:col>50</xdr:col>
      <xdr:colOff>165100</xdr:colOff>
      <xdr:row>84</xdr:row>
      <xdr:rowOff>31750</xdr:rowOff>
    </xdr:to>
    <xdr:sp macro="" textlink="">
      <xdr:nvSpPr>
        <xdr:cNvPr id="351" name="フローチャート: 判断 350"/>
        <xdr:cNvSpPr/>
      </xdr:nvSpPr>
      <xdr:spPr>
        <a:xfrm>
          <a:off x="9588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128270</xdr:rowOff>
    </xdr:from>
    <xdr:to>
      <xdr:col>46</xdr:col>
      <xdr:colOff>38100</xdr:colOff>
      <xdr:row>84</xdr:row>
      <xdr:rowOff>58420</xdr:rowOff>
    </xdr:to>
    <xdr:sp macro="" textlink="">
      <xdr:nvSpPr>
        <xdr:cNvPr id="352" name="フローチャート: 判断 351"/>
        <xdr:cNvSpPr/>
      </xdr:nvSpPr>
      <xdr:spPr>
        <a:xfrm>
          <a:off x="8699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124461</xdr:rowOff>
    </xdr:from>
    <xdr:to>
      <xdr:col>41</xdr:col>
      <xdr:colOff>101600</xdr:colOff>
      <xdr:row>84</xdr:row>
      <xdr:rowOff>54611</xdr:rowOff>
    </xdr:to>
    <xdr:sp macro="" textlink="">
      <xdr:nvSpPr>
        <xdr:cNvPr id="353" name="フローチャート: 判断 352"/>
        <xdr:cNvSpPr/>
      </xdr:nvSpPr>
      <xdr:spPr>
        <a:xfrm>
          <a:off x="7810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86361</xdr:rowOff>
    </xdr:from>
    <xdr:to>
      <xdr:col>36</xdr:col>
      <xdr:colOff>165100</xdr:colOff>
      <xdr:row>84</xdr:row>
      <xdr:rowOff>16511</xdr:rowOff>
    </xdr:to>
    <xdr:sp macro="" textlink="">
      <xdr:nvSpPr>
        <xdr:cNvPr id="354" name="フローチャート: 判断 353"/>
        <xdr:cNvSpPr/>
      </xdr:nvSpPr>
      <xdr:spPr>
        <a:xfrm>
          <a:off x="6921500" y="1431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74930</xdr:rowOff>
    </xdr:from>
    <xdr:to>
      <xdr:col>55</xdr:col>
      <xdr:colOff>50800</xdr:colOff>
      <xdr:row>86</xdr:row>
      <xdr:rowOff>5080</xdr:rowOff>
    </xdr:to>
    <xdr:sp macro="" textlink="">
      <xdr:nvSpPr>
        <xdr:cNvPr id="360" name="楕円 359"/>
        <xdr:cNvSpPr/>
      </xdr:nvSpPr>
      <xdr:spPr>
        <a:xfrm>
          <a:off x="10426700" y="1464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161307</xdr:rowOff>
    </xdr:from>
    <xdr:ext cx="469744" cy="259045"/>
    <xdr:sp macro="" textlink="">
      <xdr:nvSpPr>
        <xdr:cNvPr id="361" name="【福祉施設】&#10;一人当たり面積該当値テキスト"/>
        <xdr:cNvSpPr txBox="1"/>
      </xdr:nvSpPr>
      <xdr:spPr>
        <a:xfrm>
          <a:off x="10515600" y="1456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74930</xdr:rowOff>
    </xdr:from>
    <xdr:to>
      <xdr:col>50</xdr:col>
      <xdr:colOff>165100</xdr:colOff>
      <xdr:row>86</xdr:row>
      <xdr:rowOff>5080</xdr:rowOff>
    </xdr:to>
    <xdr:sp macro="" textlink="">
      <xdr:nvSpPr>
        <xdr:cNvPr id="362" name="楕円 361"/>
        <xdr:cNvSpPr/>
      </xdr:nvSpPr>
      <xdr:spPr>
        <a:xfrm>
          <a:off x="9588500" y="1464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125730</xdr:rowOff>
    </xdr:from>
    <xdr:to>
      <xdr:col>55</xdr:col>
      <xdr:colOff>0</xdr:colOff>
      <xdr:row>85</xdr:row>
      <xdr:rowOff>125730</xdr:rowOff>
    </xdr:to>
    <xdr:cxnSp macro="">
      <xdr:nvCxnSpPr>
        <xdr:cNvPr id="363" name="直線コネクタ 362"/>
        <xdr:cNvCxnSpPr/>
      </xdr:nvCxnSpPr>
      <xdr:spPr>
        <a:xfrm>
          <a:off x="9639300" y="146989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78739</xdr:rowOff>
    </xdr:from>
    <xdr:to>
      <xdr:col>46</xdr:col>
      <xdr:colOff>38100</xdr:colOff>
      <xdr:row>86</xdr:row>
      <xdr:rowOff>8889</xdr:rowOff>
    </xdr:to>
    <xdr:sp macro="" textlink="">
      <xdr:nvSpPr>
        <xdr:cNvPr id="364" name="楕円 363"/>
        <xdr:cNvSpPr/>
      </xdr:nvSpPr>
      <xdr:spPr>
        <a:xfrm>
          <a:off x="86995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125730</xdr:rowOff>
    </xdr:from>
    <xdr:to>
      <xdr:col>50</xdr:col>
      <xdr:colOff>114300</xdr:colOff>
      <xdr:row>85</xdr:row>
      <xdr:rowOff>129539</xdr:rowOff>
    </xdr:to>
    <xdr:cxnSp macro="">
      <xdr:nvCxnSpPr>
        <xdr:cNvPr id="365" name="直線コネクタ 364"/>
        <xdr:cNvCxnSpPr/>
      </xdr:nvCxnSpPr>
      <xdr:spPr>
        <a:xfrm flipV="1">
          <a:off x="8750300" y="146989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82550</xdr:rowOff>
    </xdr:from>
    <xdr:to>
      <xdr:col>41</xdr:col>
      <xdr:colOff>101600</xdr:colOff>
      <xdr:row>86</xdr:row>
      <xdr:rowOff>12700</xdr:rowOff>
    </xdr:to>
    <xdr:sp macro="" textlink="">
      <xdr:nvSpPr>
        <xdr:cNvPr id="366" name="楕円 365"/>
        <xdr:cNvSpPr/>
      </xdr:nvSpPr>
      <xdr:spPr>
        <a:xfrm>
          <a:off x="7810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129539</xdr:rowOff>
    </xdr:from>
    <xdr:to>
      <xdr:col>45</xdr:col>
      <xdr:colOff>177800</xdr:colOff>
      <xdr:row>85</xdr:row>
      <xdr:rowOff>133350</xdr:rowOff>
    </xdr:to>
    <xdr:cxnSp macro="">
      <xdr:nvCxnSpPr>
        <xdr:cNvPr id="367" name="直線コネクタ 366"/>
        <xdr:cNvCxnSpPr/>
      </xdr:nvCxnSpPr>
      <xdr:spPr>
        <a:xfrm flipV="1">
          <a:off x="7861300" y="147027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82550</xdr:rowOff>
    </xdr:from>
    <xdr:to>
      <xdr:col>36</xdr:col>
      <xdr:colOff>165100</xdr:colOff>
      <xdr:row>86</xdr:row>
      <xdr:rowOff>12700</xdr:rowOff>
    </xdr:to>
    <xdr:sp macro="" textlink="">
      <xdr:nvSpPr>
        <xdr:cNvPr id="368" name="楕円 367"/>
        <xdr:cNvSpPr/>
      </xdr:nvSpPr>
      <xdr:spPr>
        <a:xfrm>
          <a:off x="6921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133350</xdr:rowOff>
    </xdr:from>
    <xdr:to>
      <xdr:col>41</xdr:col>
      <xdr:colOff>50800</xdr:colOff>
      <xdr:row>85</xdr:row>
      <xdr:rowOff>133350</xdr:rowOff>
    </xdr:to>
    <xdr:cxnSp macro="">
      <xdr:nvCxnSpPr>
        <xdr:cNvPr id="369" name="直線コネクタ 368"/>
        <xdr:cNvCxnSpPr/>
      </xdr:nvCxnSpPr>
      <xdr:spPr>
        <a:xfrm>
          <a:off x="6972300" y="1470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48277</xdr:rowOff>
    </xdr:from>
    <xdr:ext cx="469744" cy="259045"/>
    <xdr:sp macro="" textlink="">
      <xdr:nvSpPr>
        <xdr:cNvPr id="370" name="n_1aveValue【福祉施設】&#10;一人当たり面積"/>
        <xdr:cNvSpPr txBox="1"/>
      </xdr:nvSpPr>
      <xdr:spPr>
        <a:xfrm>
          <a:off x="93917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74947</xdr:rowOff>
    </xdr:from>
    <xdr:ext cx="469744" cy="259045"/>
    <xdr:sp macro="" textlink="">
      <xdr:nvSpPr>
        <xdr:cNvPr id="371" name="n_2aveValue【福祉施設】&#10;一人当たり面積"/>
        <xdr:cNvSpPr txBox="1"/>
      </xdr:nvSpPr>
      <xdr:spPr>
        <a:xfrm>
          <a:off x="8515427" y="141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71138</xdr:rowOff>
    </xdr:from>
    <xdr:ext cx="469744" cy="259045"/>
    <xdr:sp macro="" textlink="">
      <xdr:nvSpPr>
        <xdr:cNvPr id="372" name="n_3aveValue【福祉施設】&#10;一人当たり面積"/>
        <xdr:cNvSpPr txBox="1"/>
      </xdr:nvSpPr>
      <xdr:spPr>
        <a:xfrm>
          <a:off x="7626427" y="1413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33038</xdr:rowOff>
    </xdr:from>
    <xdr:ext cx="469744" cy="259045"/>
    <xdr:sp macro="" textlink="">
      <xdr:nvSpPr>
        <xdr:cNvPr id="373" name="n_4aveValue【福祉施設】&#10;一人当たり面積"/>
        <xdr:cNvSpPr txBox="1"/>
      </xdr:nvSpPr>
      <xdr:spPr>
        <a:xfrm>
          <a:off x="6737427" y="1409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167657</xdr:rowOff>
    </xdr:from>
    <xdr:ext cx="469744" cy="259045"/>
    <xdr:sp macro="" textlink="">
      <xdr:nvSpPr>
        <xdr:cNvPr id="374" name="n_1mainValue【福祉施設】&#10;一人当たり面積"/>
        <xdr:cNvSpPr txBox="1"/>
      </xdr:nvSpPr>
      <xdr:spPr>
        <a:xfrm>
          <a:off x="9391727"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16</xdr:rowOff>
    </xdr:from>
    <xdr:ext cx="469744" cy="259045"/>
    <xdr:sp macro="" textlink="">
      <xdr:nvSpPr>
        <xdr:cNvPr id="375" name="n_2mainValue【福祉施設】&#10;一人当たり面積"/>
        <xdr:cNvSpPr txBox="1"/>
      </xdr:nvSpPr>
      <xdr:spPr>
        <a:xfrm>
          <a:off x="8515427" y="1474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3827</xdr:rowOff>
    </xdr:from>
    <xdr:ext cx="469744" cy="259045"/>
    <xdr:sp macro="" textlink="">
      <xdr:nvSpPr>
        <xdr:cNvPr id="376" name="n_3mainValue【福祉施設】&#10;一人当たり面積"/>
        <xdr:cNvSpPr txBox="1"/>
      </xdr:nvSpPr>
      <xdr:spPr>
        <a:xfrm>
          <a:off x="7626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3827</xdr:rowOff>
    </xdr:from>
    <xdr:ext cx="469744" cy="259045"/>
    <xdr:sp macro="" textlink="">
      <xdr:nvSpPr>
        <xdr:cNvPr id="377" name="n_4mainValue【福祉施設】&#10;一人当たり面積"/>
        <xdr:cNvSpPr txBox="1"/>
      </xdr:nvSpPr>
      <xdr:spPr>
        <a:xfrm>
          <a:off x="6737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19050</xdr:rowOff>
    </xdr:from>
    <xdr:to>
      <xdr:col>24</xdr:col>
      <xdr:colOff>62865</xdr:colOff>
      <xdr:row>109</xdr:row>
      <xdr:rowOff>35379</xdr:rowOff>
    </xdr:to>
    <xdr:cxnSp macro="">
      <xdr:nvCxnSpPr>
        <xdr:cNvPr id="403" name="直線コネクタ 402"/>
        <xdr:cNvCxnSpPr/>
      </xdr:nvCxnSpPr>
      <xdr:spPr>
        <a:xfrm flipV="1">
          <a:off x="4634865" y="17164050"/>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4"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5" name="直線コネクタ 404"/>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137177</xdr:rowOff>
    </xdr:from>
    <xdr:ext cx="340478" cy="259045"/>
    <xdr:sp macro="" textlink="">
      <xdr:nvSpPr>
        <xdr:cNvPr id="406" name="【市民会館】&#10;有形固定資産減価償却率最大値テキスト"/>
        <xdr:cNvSpPr txBox="1"/>
      </xdr:nvSpPr>
      <xdr:spPr>
        <a:xfrm>
          <a:off x="4673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19050</xdr:rowOff>
    </xdr:from>
    <xdr:to>
      <xdr:col>24</xdr:col>
      <xdr:colOff>152400</xdr:colOff>
      <xdr:row>100</xdr:row>
      <xdr:rowOff>19050</xdr:rowOff>
    </xdr:to>
    <xdr:cxnSp macro="">
      <xdr:nvCxnSpPr>
        <xdr:cNvPr id="407" name="直線コネクタ 406"/>
        <xdr:cNvCxnSpPr/>
      </xdr:nvCxnSpPr>
      <xdr:spPr>
        <a:xfrm>
          <a:off x="4546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58075</xdr:rowOff>
    </xdr:from>
    <xdr:ext cx="405111" cy="259045"/>
    <xdr:sp macro="" textlink="">
      <xdr:nvSpPr>
        <xdr:cNvPr id="408" name="【市民会館】&#10;有形固定資産減価償却率平均値テキスト"/>
        <xdr:cNvSpPr txBox="1"/>
      </xdr:nvSpPr>
      <xdr:spPr>
        <a:xfrm>
          <a:off x="4673600" y="177174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35198</xdr:rowOff>
    </xdr:from>
    <xdr:to>
      <xdr:col>24</xdr:col>
      <xdr:colOff>114300</xdr:colOff>
      <xdr:row>104</xdr:row>
      <xdr:rowOff>136798</xdr:rowOff>
    </xdr:to>
    <xdr:sp macro="" textlink="">
      <xdr:nvSpPr>
        <xdr:cNvPr id="409" name="フローチャート: 判断 408"/>
        <xdr:cNvSpPr/>
      </xdr:nvSpPr>
      <xdr:spPr>
        <a:xfrm>
          <a:off x="45847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15602</xdr:rowOff>
    </xdr:from>
    <xdr:to>
      <xdr:col>20</xdr:col>
      <xdr:colOff>38100</xdr:colOff>
      <xdr:row>104</xdr:row>
      <xdr:rowOff>117202</xdr:rowOff>
    </xdr:to>
    <xdr:sp macro="" textlink="">
      <xdr:nvSpPr>
        <xdr:cNvPr id="410" name="フローチャート: 判断 409"/>
        <xdr:cNvSpPr/>
      </xdr:nvSpPr>
      <xdr:spPr>
        <a:xfrm>
          <a:off x="3746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71120</xdr:rowOff>
    </xdr:from>
    <xdr:to>
      <xdr:col>15</xdr:col>
      <xdr:colOff>101600</xdr:colOff>
      <xdr:row>105</xdr:row>
      <xdr:rowOff>1270</xdr:rowOff>
    </xdr:to>
    <xdr:sp macro="" textlink="">
      <xdr:nvSpPr>
        <xdr:cNvPr id="411" name="フローチャート: 判断 410"/>
        <xdr:cNvSpPr/>
      </xdr:nvSpPr>
      <xdr:spPr>
        <a:xfrm>
          <a:off x="2857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9071</xdr:rowOff>
    </xdr:from>
    <xdr:to>
      <xdr:col>10</xdr:col>
      <xdr:colOff>165100</xdr:colOff>
      <xdr:row>104</xdr:row>
      <xdr:rowOff>110671</xdr:rowOff>
    </xdr:to>
    <xdr:sp macro="" textlink="">
      <xdr:nvSpPr>
        <xdr:cNvPr id="412" name="フローチャート: 判断 411"/>
        <xdr:cNvSpPr/>
      </xdr:nvSpPr>
      <xdr:spPr>
        <a:xfrm>
          <a:off x="19685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87449</xdr:rowOff>
    </xdr:from>
    <xdr:to>
      <xdr:col>6</xdr:col>
      <xdr:colOff>38100</xdr:colOff>
      <xdr:row>105</xdr:row>
      <xdr:rowOff>17599</xdr:rowOff>
    </xdr:to>
    <xdr:sp macro="" textlink="">
      <xdr:nvSpPr>
        <xdr:cNvPr id="413" name="フローチャート: 判断 412"/>
        <xdr:cNvSpPr/>
      </xdr:nvSpPr>
      <xdr:spPr>
        <a:xfrm>
          <a:off x="1079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30299</xdr:rowOff>
    </xdr:from>
    <xdr:to>
      <xdr:col>24</xdr:col>
      <xdr:colOff>114300</xdr:colOff>
      <xdr:row>106</xdr:row>
      <xdr:rowOff>131899</xdr:rowOff>
    </xdr:to>
    <xdr:sp macro="" textlink="">
      <xdr:nvSpPr>
        <xdr:cNvPr id="419" name="楕円 418"/>
        <xdr:cNvSpPr/>
      </xdr:nvSpPr>
      <xdr:spPr>
        <a:xfrm>
          <a:off x="4584700" y="1820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8726</xdr:rowOff>
    </xdr:from>
    <xdr:ext cx="405111" cy="259045"/>
    <xdr:sp macro="" textlink="">
      <xdr:nvSpPr>
        <xdr:cNvPr id="420" name="【市民会館】&#10;有形固定資産減価償却率該当値テキスト"/>
        <xdr:cNvSpPr txBox="1"/>
      </xdr:nvSpPr>
      <xdr:spPr>
        <a:xfrm>
          <a:off x="4673600" y="1818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169092</xdr:rowOff>
    </xdr:from>
    <xdr:to>
      <xdr:col>20</xdr:col>
      <xdr:colOff>38100</xdr:colOff>
      <xdr:row>106</xdr:row>
      <xdr:rowOff>99242</xdr:rowOff>
    </xdr:to>
    <xdr:sp macro="" textlink="">
      <xdr:nvSpPr>
        <xdr:cNvPr id="421" name="楕円 420"/>
        <xdr:cNvSpPr/>
      </xdr:nvSpPr>
      <xdr:spPr>
        <a:xfrm>
          <a:off x="3746500" y="1817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48442</xdr:rowOff>
    </xdr:from>
    <xdr:to>
      <xdr:col>24</xdr:col>
      <xdr:colOff>63500</xdr:colOff>
      <xdr:row>106</xdr:row>
      <xdr:rowOff>81099</xdr:rowOff>
    </xdr:to>
    <xdr:cxnSp macro="">
      <xdr:nvCxnSpPr>
        <xdr:cNvPr id="422" name="直線コネクタ 421"/>
        <xdr:cNvCxnSpPr/>
      </xdr:nvCxnSpPr>
      <xdr:spPr>
        <a:xfrm>
          <a:off x="3797300" y="18222142"/>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134801</xdr:rowOff>
    </xdr:from>
    <xdr:to>
      <xdr:col>15</xdr:col>
      <xdr:colOff>101600</xdr:colOff>
      <xdr:row>106</xdr:row>
      <xdr:rowOff>64951</xdr:rowOff>
    </xdr:to>
    <xdr:sp macro="" textlink="">
      <xdr:nvSpPr>
        <xdr:cNvPr id="423" name="楕円 422"/>
        <xdr:cNvSpPr/>
      </xdr:nvSpPr>
      <xdr:spPr>
        <a:xfrm>
          <a:off x="2857500" y="1813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14151</xdr:rowOff>
    </xdr:from>
    <xdr:to>
      <xdr:col>19</xdr:col>
      <xdr:colOff>177800</xdr:colOff>
      <xdr:row>106</xdr:row>
      <xdr:rowOff>48442</xdr:rowOff>
    </xdr:to>
    <xdr:cxnSp macro="">
      <xdr:nvCxnSpPr>
        <xdr:cNvPr id="424" name="直線コネクタ 423"/>
        <xdr:cNvCxnSpPr/>
      </xdr:nvCxnSpPr>
      <xdr:spPr>
        <a:xfrm>
          <a:off x="2908300" y="1818785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100512</xdr:rowOff>
    </xdr:from>
    <xdr:to>
      <xdr:col>10</xdr:col>
      <xdr:colOff>165100</xdr:colOff>
      <xdr:row>106</xdr:row>
      <xdr:rowOff>30662</xdr:rowOff>
    </xdr:to>
    <xdr:sp macro="" textlink="">
      <xdr:nvSpPr>
        <xdr:cNvPr id="425" name="楕円 424"/>
        <xdr:cNvSpPr/>
      </xdr:nvSpPr>
      <xdr:spPr>
        <a:xfrm>
          <a:off x="1968500" y="1810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151312</xdr:rowOff>
    </xdr:from>
    <xdr:to>
      <xdr:col>15</xdr:col>
      <xdr:colOff>50800</xdr:colOff>
      <xdr:row>106</xdr:row>
      <xdr:rowOff>14151</xdr:rowOff>
    </xdr:to>
    <xdr:cxnSp macro="">
      <xdr:nvCxnSpPr>
        <xdr:cNvPr id="426" name="直線コネクタ 425"/>
        <xdr:cNvCxnSpPr/>
      </xdr:nvCxnSpPr>
      <xdr:spPr>
        <a:xfrm>
          <a:off x="2019300" y="18153562"/>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35198</xdr:rowOff>
    </xdr:from>
    <xdr:to>
      <xdr:col>6</xdr:col>
      <xdr:colOff>38100</xdr:colOff>
      <xdr:row>105</xdr:row>
      <xdr:rowOff>136798</xdr:rowOff>
    </xdr:to>
    <xdr:sp macro="" textlink="">
      <xdr:nvSpPr>
        <xdr:cNvPr id="427" name="楕円 426"/>
        <xdr:cNvSpPr/>
      </xdr:nvSpPr>
      <xdr:spPr>
        <a:xfrm>
          <a:off x="1079500" y="1803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85998</xdr:rowOff>
    </xdr:from>
    <xdr:to>
      <xdr:col>10</xdr:col>
      <xdr:colOff>114300</xdr:colOff>
      <xdr:row>105</xdr:row>
      <xdr:rowOff>151312</xdr:rowOff>
    </xdr:to>
    <xdr:cxnSp macro="">
      <xdr:nvCxnSpPr>
        <xdr:cNvPr id="428" name="直線コネクタ 427"/>
        <xdr:cNvCxnSpPr/>
      </xdr:nvCxnSpPr>
      <xdr:spPr>
        <a:xfrm>
          <a:off x="1130300" y="18088248"/>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133729</xdr:rowOff>
    </xdr:from>
    <xdr:ext cx="405111" cy="259045"/>
    <xdr:sp macro="" textlink="">
      <xdr:nvSpPr>
        <xdr:cNvPr id="429" name="n_1aveValue【市民会館】&#10;有形固定資産減価償却率"/>
        <xdr:cNvSpPr txBox="1"/>
      </xdr:nvSpPr>
      <xdr:spPr>
        <a:xfrm>
          <a:off x="35820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17797</xdr:rowOff>
    </xdr:from>
    <xdr:ext cx="405111" cy="259045"/>
    <xdr:sp macro="" textlink="">
      <xdr:nvSpPr>
        <xdr:cNvPr id="430" name="n_2aveValue【市民会館】&#10;有形固定資産減価償却率"/>
        <xdr:cNvSpPr txBox="1"/>
      </xdr:nvSpPr>
      <xdr:spPr>
        <a:xfrm>
          <a:off x="2705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127198</xdr:rowOff>
    </xdr:from>
    <xdr:ext cx="405111" cy="259045"/>
    <xdr:sp macro="" textlink="">
      <xdr:nvSpPr>
        <xdr:cNvPr id="431" name="n_3aveValue【市民会館】&#10;有形固定資産減価償却率"/>
        <xdr:cNvSpPr txBox="1"/>
      </xdr:nvSpPr>
      <xdr:spPr>
        <a:xfrm>
          <a:off x="1816744" y="1761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34126</xdr:rowOff>
    </xdr:from>
    <xdr:ext cx="405111" cy="259045"/>
    <xdr:sp macro="" textlink="">
      <xdr:nvSpPr>
        <xdr:cNvPr id="432" name="n_4aveValue【市民会館】&#10;有形固定資産減価償却率"/>
        <xdr:cNvSpPr txBox="1"/>
      </xdr:nvSpPr>
      <xdr:spPr>
        <a:xfrm>
          <a:off x="927744" y="1769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90369</xdr:rowOff>
    </xdr:from>
    <xdr:ext cx="405111" cy="259045"/>
    <xdr:sp macro="" textlink="">
      <xdr:nvSpPr>
        <xdr:cNvPr id="433" name="n_1mainValue【市民会館】&#10;有形固定資産減価償却率"/>
        <xdr:cNvSpPr txBox="1"/>
      </xdr:nvSpPr>
      <xdr:spPr>
        <a:xfrm>
          <a:off x="3582044" y="18264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56078</xdr:rowOff>
    </xdr:from>
    <xdr:ext cx="405111" cy="259045"/>
    <xdr:sp macro="" textlink="">
      <xdr:nvSpPr>
        <xdr:cNvPr id="434" name="n_2mainValue【市民会館】&#10;有形固定資産減価償却率"/>
        <xdr:cNvSpPr txBox="1"/>
      </xdr:nvSpPr>
      <xdr:spPr>
        <a:xfrm>
          <a:off x="2705744" y="1822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21789</xdr:rowOff>
    </xdr:from>
    <xdr:ext cx="405111" cy="259045"/>
    <xdr:sp macro="" textlink="">
      <xdr:nvSpPr>
        <xdr:cNvPr id="435" name="n_3mainValue【市民会館】&#10;有形固定資産減価償却率"/>
        <xdr:cNvSpPr txBox="1"/>
      </xdr:nvSpPr>
      <xdr:spPr>
        <a:xfrm>
          <a:off x="1816744" y="1819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127925</xdr:rowOff>
    </xdr:from>
    <xdr:ext cx="405111" cy="259045"/>
    <xdr:sp macro="" textlink="">
      <xdr:nvSpPr>
        <xdr:cNvPr id="436" name="n_4mainValue【市民会館】&#10;有形固定資産減価償却率"/>
        <xdr:cNvSpPr txBox="1"/>
      </xdr:nvSpPr>
      <xdr:spPr>
        <a:xfrm>
          <a:off x="927744" y="1813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7" name="直線コネクタ 446"/>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8" name="テキスト ボックス 447"/>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9" name="直線コネクタ 448"/>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50" name="テキスト ボックス 449"/>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1" name="直線コネクタ 450"/>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2" name="テキスト ボックス 451"/>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3" name="直線コネクタ 452"/>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4" name="テキスト ボックス 453"/>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5" name="直線コネクタ 454"/>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6" name="テキスト ボックス 455"/>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7" name="直線コネクタ 456"/>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8" name="テキスト ボックス 457"/>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0" name="テキスト ボックス 45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113756</xdr:rowOff>
    </xdr:from>
    <xdr:to>
      <xdr:col>54</xdr:col>
      <xdr:colOff>189865</xdr:colOff>
      <xdr:row>108</xdr:row>
      <xdr:rowOff>92529</xdr:rowOff>
    </xdr:to>
    <xdr:cxnSp macro="">
      <xdr:nvCxnSpPr>
        <xdr:cNvPr id="462" name="直線コネクタ 461"/>
        <xdr:cNvCxnSpPr/>
      </xdr:nvCxnSpPr>
      <xdr:spPr>
        <a:xfrm flipV="1">
          <a:off x="10476865" y="17430206"/>
          <a:ext cx="0" cy="1178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96356</xdr:rowOff>
    </xdr:from>
    <xdr:ext cx="469744" cy="259045"/>
    <xdr:sp macro="" textlink="">
      <xdr:nvSpPr>
        <xdr:cNvPr id="463" name="【市民会館】&#10;一人当たり面積最小値テキスト"/>
        <xdr:cNvSpPr txBox="1"/>
      </xdr:nvSpPr>
      <xdr:spPr>
        <a:xfrm>
          <a:off x="10515600" y="1861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92529</xdr:rowOff>
    </xdr:from>
    <xdr:to>
      <xdr:col>55</xdr:col>
      <xdr:colOff>88900</xdr:colOff>
      <xdr:row>108</xdr:row>
      <xdr:rowOff>92529</xdr:rowOff>
    </xdr:to>
    <xdr:cxnSp macro="">
      <xdr:nvCxnSpPr>
        <xdr:cNvPr id="464" name="直線コネクタ 463"/>
        <xdr:cNvCxnSpPr/>
      </xdr:nvCxnSpPr>
      <xdr:spPr>
        <a:xfrm>
          <a:off x="10388600" y="1860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60433</xdr:rowOff>
    </xdr:from>
    <xdr:ext cx="469744" cy="259045"/>
    <xdr:sp macro="" textlink="">
      <xdr:nvSpPr>
        <xdr:cNvPr id="465" name="【市民会館】&#10;一人当たり面積最大値テキスト"/>
        <xdr:cNvSpPr txBox="1"/>
      </xdr:nvSpPr>
      <xdr:spPr>
        <a:xfrm>
          <a:off x="10515600" y="17205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113756</xdr:rowOff>
    </xdr:from>
    <xdr:to>
      <xdr:col>55</xdr:col>
      <xdr:colOff>88900</xdr:colOff>
      <xdr:row>101</xdr:row>
      <xdr:rowOff>113756</xdr:rowOff>
    </xdr:to>
    <xdr:cxnSp macro="">
      <xdr:nvCxnSpPr>
        <xdr:cNvPr id="466" name="直線コネクタ 465"/>
        <xdr:cNvCxnSpPr/>
      </xdr:nvCxnSpPr>
      <xdr:spPr>
        <a:xfrm>
          <a:off x="10388600" y="17430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113228</xdr:rowOff>
    </xdr:from>
    <xdr:ext cx="469744" cy="259045"/>
    <xdr:sp macro="" textlink="">
      <xdr:nvSpPr>
        <xdr:cNvPr id="467" name="【市民会館】&#10;一人当たり面積平均値テキスト"/>
        <xdr:cNvSpPr txBox="1"/>
      </xdr:nvSpPr>
      <xdr:spPr>
        <a:xfrm>
          <a:off x="10515600" y="181154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134801</xdr:rowOff>
    </xdr:from>
    <xdr:to>
      <xdr:col>55</xdr:col>
      <xdr:colOff>50800</xdr:colOff>
      <xdr:row>106</xdr:row>
      <xdr:rowOff>64951</xdr:rowOff>
    </xdr:to>
    <xdr:sp macro="" textlink="">
      <xdr:nvSpPr>
        <xdr:cNvPr id="468" name="フローチャート: 判断 467"/>
        <xdr:cNvSpPr/>
      </xdr:nvSpPr>
      <xdr:spPr>
        <a:xfrm>
          <a:off x="10426700" y="1813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138068</xdr:rowOff>
    </xdr:from>
    <xdr:to>
      <xdr:col>50</xdr:col>
      <xdr:colOff>165100</xdr:colOff>
      <xdr:row>106</xdr:row>
      <xdr:rowOff>68218</xdr:rowOff>
    </xdr:to>
    <xdr:sp macro="" textlink="">
      <xdr:nvSpPr>
        <xdr:cNvPr id="469" name="フローチャート: 判断 468"/>
        <xdr:cNvSpPr/>
      </xdr:nvSpPr>
      <xdr:spPr>
        <a:xfrm>
          <a:off x="9588500" y="1814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31931</xdr:rowOff>
    </xdr:from>
    <xdr:to>
      <xdr:col>46</xdr:col>
      <xdr:colOff>38100</xdr:colOff>
      <xdr:row>106</xdr:row>
      <xdr:rowOff>133531</xdr:rowOff>
    </xdr:to>
    <xdr:sp macro="" textlink="">
      <xdr:nvSpPr>
        <xdr:cNvPr id="470" name="フローチャート: 判断 469"/>
        <xdr:cNvSpPr/>
      </xdr:nvSpPr>
      <xdr:spPr>
        <a:xfrm>
          <a:off x="8699500" y="1820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38463</xdr:rowOff>
    </xdr:from>
    <xdr:to>
      <xdr:col>41</xdr:col>
      <xdr:colOff>101600</xdr:colOff>
      <xdr:row>106</xdr:row>
      <xdr:rowOff>140063</xdr:rowOff>
    </xdr:to>
    <xdr:sp macro="" textlink="">
      <xdr:nvSpPr>
        <xdr:cNvPr id="471" name="フローチャート: 判断 470"/>
        <xdr:cNvSpPr/>
      </xdr:nvSpPr>
      <xdr:spPr>
        <a:xfrm>
          <a:off x="7810500" y="1821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18869</xdr:rowOff>
    </xdr:from>
    <xdr:to>
      <xdr:col>36</xdr:col>
      <xdr:colOff>165100</xdr:colOff>
      <xdr:row>106</xdr:row>
      <xdr:rowOff>120469</xdr:rowOff>
    </xdr:to>
    <xdr:sp macro="" textlink="">
      <xdr:nvSpPr>
        <xdr:cNvPr id="472" name="フローチャート: 判断 471"/>
        <xdr:cNvSpPr/>
      </xdr:nvSpPr>
      <xdr:spPr>
        <a:xfrm>
          <a:off x="6921500" y="1819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43362</xdr:rowOff>
    </xdr:from>
    <xdr:to>
      <xdr:col>55</xdr:col>
      <xdr:colOff>50800</xdr:colOff>
      <xdr:row>103</xdr:row>
      <xdr:rowOff>144962</xdr:rowOff>
    </xdr:to>
    <xdr:sp macro="" textlink="">
      <xdr:nvSpPr>
        <xdr:cNvPr id="478" name="楕円 477"/>
        <xdr:cNvSpPr/>
      </xdr:nvSpPr>
      <xdr:spPr>
        <a:xfrm>
          <a:off x="10426700" y="1770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66239</xdr:rowOff>
    </xdr:from>
    <xdr:ext cx="469744" cy="259045"/>
    <xdr:sp macro="" textlink="">
      <xdr:nvSpPr>
        <xdr:cNvPr id="479" name="【市民会館】&#10;一人当たり面積該当値テキスト"/>
        <xdr:cNvSpPr txBox="1"/>
      </xdr:nvSpPr>
      <xdr:spPr>
        <a:xfrm>
          <a:off x="10515600" y="17554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67855</xdr:rowOff>
    </xdr:from>
    <xdr:to>
      <xdr:col>50</xdr:col>
      <xdr:colOff>165100</xdr:colOff>
      <xdr:row>100</xdr:row>
      <xdr:rowOff>169455</xdr:rowOff>
    </xdr:to>
    <xdr:sp macro="" textlink="">
      <xdr:nvSpPr>
        <xdr:cNvPr id="480" name="楕円 479"/>
        <xdr:cNvSpPr/>
      </xdr:nvSpPr>
      <xdr:spPr>
        <a:xfrm>
          <a:off x="9588500" y="1721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118655</xdr:rowOff>
    </xdr:from>
    <xdr:to>
      <xdr:col>55</xdr:col>
      <xdr:colOff>0</xdr:colOff>
      <xdr:row>103</xdr:row>
      <xdr:rowOff>94162</xdr:rowOff>
    </xdr:to>
    <xdr:cxnSp macro="">
      <xdr:nvCxnSpPr>
        <xdr:cNvPr id="481" name="直線コネクタ 480"/>
        <xdr:cNvCxnSpPr/>
      </xdr:nvCxnSpPr>
      <xdr:spPr>
        <a:xfrm>
          <a:off x="9639300" y="17263655"/>
          <a:ext cx="838200" cy="48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79284</xdr:rowOff>
    </xdr:from>
    <xdr:to>
      <xdr:col>46</xdr:col>
      <xdr:colOff>38100</xdr:colOff>
      <xdr:row>104</xdr:row>
      <xdr:rowOff>9434</xdr:rowOff>
    </xdr:to>
    <xdr:sp macro="" textlink="">
      <xdr:nvSpPr>
        <xdr:cNvPr id="482" name="楕円 481"/>
        <xdr:cNvSpPr/>
      </xdr:nvSpPr>
      <xdr:spPr>
        <a:xfrm>
          <a:off x="8699500" y="1773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118655</xdr:rowOff>
    </xdr:from>
    <xdr:to>
      <xdr:col>50</xdr:col>
      <xdr:colOff>114300</xdr:colOff>
      <xdr:row>103</xdr:row>
      <xdr:rowOff>130084</xdr:rowOff>
    </xdr:to>
    <xdr:cxnSp macro="">
      <xdr:nvCxnSpPr>
        <xdr:cNvPr id="483" name="直線コネクタ 482"/>
        <xdr:cNvCxnSpPr/>
      </xdr:nvCxnSpPr>
      <xdr:spPr>
        <a:xfrm flipV="1">
          <a:off x="8750300" y="17263655"/>
          <a:ext cx="889000" cy="525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92348</xdr:rowOff>
    </xdr:from>
    <xdr:to>
      <xdr:col>41</xdr:col>
      <xdr:colOff>101600</xdr:colOff>
      <xdr:row>104</xdr:row>
      <xdr:rowOff>22498</xdr:rowOff>
    </xdr:to>
    <xdr:sp macro="" textlink="">
      <xdr:nvSpPr>
        <xdr:cNvPr id="484" name="楕円 483"/>
        <xdr:cNvSpPr/>
      </xdr:nvSpPr>
      <xdr:spPr>
        <a:xfrm>
          <a:off x="7810500" y="1775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130084</xdr:rowOff>
    </xdr:from>
    <xdr:to>
      <xdr:col>45</xdr:col>
      <xdr:colOff>177800</xdr:colOff>
      <xdr:row>103</xdr:row>
      <xdr:rowOff>143148</xdr:rowOff>
    </xdr:to>
    <xdr:cxnSp macro="">
      <xdr:nvCxnSpPr>
        <xdr:cNvPr id="485" name="直線コネクタ 484"/>
        <xdr:cNvCxnSpPr/>
      </xdr:nvCxnSpPr>
      <xdr:spPr>
        <a:xfrm flipV="1">
          <a:off x="7861300" y="17789434"/>
          <a:ext cx="8890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108676</xdr:rowOff>
    </xdr:from>
    <xdr:to>
      <xdr:col>36</xdr:col>
      <xdr:colOff>165100</xdr:colOff>
      <xdr:row>104</xdr:row>
      <xdr:rowOff>38826</xdr:rowOff>
    </xdr:to>
    <xdr:sp macro="" textlink="">
      <xdr:nvSpPr>
        <xdr:cNvPr id="486" name="楕円 485"/>
        <xdr:cNvSpPr/>
      </xdr:nvSpPr>
      <xdr:spPr>
        <a:xfrm>
          <a:off x="6921500" y="1776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143148</xdr:rowOff>
    </xdr:from>
    <xdr:to>
      <xdr:col>41</xdr:col>
      <xdr:colOff>50800</xdr:colOff>
      <xdr:row>103</xdr:row>
      <xdr:rowOff>159476</xdr:rowOff>
    </xdr:to>
    <xdr:cxnSp macro="">
      <xdr:nvCxnSpPr>
        <xdr:cNvPr id="487" name="直線コネクタ 486"/>
        <xdr:cNvCxnSpPr/>
      </xdr:nvCxnSpPr>
      <xdr:spPr>
        <a:xfrm flipV="1">
          <a:off x="6972300" y="17802498"/>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59345</xdr:rowOff>
    </xdr:from>
    <xdr:ext cx="469744" cy="259045"/>
    <xdr:sp macro="" textlink="">
      <xdr:nvSpPr>
        <xdr:cNvPr id="488" name="n_1aveValue【市民会館】&#10;一人当たり面積"/>
        <xdr:cNvSpPr txBox="1"/>
      </xdr:nvSpPr>
      <xdr:spPr>
        <a:xfrm>
          <a:off x="9391727" y="18233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124658</xdr:rowOff>
    </xdr:from>
    <xdr:ext cx="469744" cy="259045"/>
    <xdr:sp macro="" textlink="">
      <xdr:nvSpPr>
        <xdr:cNvPr id="489" name="n_2aveValue【市民会館】&#10;一人当たり面積"/>
        <xdr:cNvSpPr txBox="1"/>
      </xdr:nvSpPr>
      <xdr:spPr>
        <a:xfrm>
          <a:off x="8515427" y="18298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131190</xdr:rowOff>
    </xdr:from>
    <xdr:ext cx="469744" cy="259045"/>
    <xdr:sp macro="" textlink="">
      <xdr:nvSpPr>
        <xdr:cNvPr id="490" name="n_3aveValue【市民会館】&#10;一人当たり面積"/>
        <xdr:cNvSpPr txBox="1"/>
      </xdr:nvSpPr>
      <xdr:spPr>
        <a:xfrm>
          <a:off x="7626427" y="1830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111596</xdr:rowOff>
    </xdr:from>
    <xdr:ext cx="469744" cy="259045"/>
    <xdr:sp macro="" textlink="">
      <xdr:nvSpPr>
        <xdr:cNvPr id="491" name="n_4aveValue【市民会館】&#10;一人当たり面積"/>
        <xdr:cNvSpPr txBox="1"/>
      </xdr:nvSpPr>
      <xdr:spPr>
        <a:xfrm>
          <a:off x="6737427" y="1828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99</xdr:row>
      <xdr:rowOff>14532</xdr:rowOff>
    </xdr:from>
    <xdr:ext cx="469744" cy="259045"/>
    <xdr:sp macro="" textlink="">
      <xdr:nvSpPr>
        <xdr:cNvPr id="492" name="n_1mainValue【市民会館】&#10;一人当たり面積"/>
        <xdr:cNvSpPr txBox="1"/>
      </xdr:nvSpPr>
      <xdr:spPr>
        <a:xfrm>
          <a:off x="9391727" y="16988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25961</xdr:rowOff>
    </xdr:from>
    <xdr:ext cx="469744" cy="259045"/>
    <xdr:sp macro="" textlink="">
      <xdr:nvSpPr>
        <xdr:cNvPr id="493" name="n_2mainValue【市民会館】&#10;一人当たり面積"/>
        <xdr:cNvSpPr txBox="1"/>
      </xdr:nvSpPr>
      <xdr:spPr>
        <a:xfrm>
          <a:off x="8515427" y="17513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39025</xdr:rowOff>
    </xdr:from>
    <xdr:ext cx="469744" cy="259045"/>
    <xdr:sp macro="" textlink="">
      <xdr:nvSpPr>
        <xdr:cNvPr id="494" name="n_3mainValue【市民会館】&#10;一人当たり面積"/>
        <xdr:cNvSpPr txBox="1"/>
      </xdr:nvSpPr>
      <xdr:spPr>
        <a:xfrm>
          <a:off x="7626427" y="17526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55353</xdr:rowOff>
    </xdr:from>
    <xdr:ext cx="469744" cy="259045"/>
    <xdr:sp macro="" textlink="">
      <xdr:nvSpPr>
        <xdr:cNvPr id="495" name="n_4mainValue【市民会館】&#10;一人当たり面積"/>
        <xdr:cNvSpPr txBox="1"/>
      </xdr:nvSpPr>
      <xdr:spPr>
        <a:xfrm>
          <a:off x="6737427" y="1754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504" name="正方形/長方形 50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5" name="正方形/長方形 50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6" name="正方形/長方形 50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7" name="正方形/長方形 50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8" name="正方形/長方形 50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9" name="正方形/長方形 50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0" name="正方形/長方形 50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1" name="正方形/長方形 510"/>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3" name="直線コネクタ 52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4" name="テキスト ボックス 523"/>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5" name="直線コネクタ 52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6" name="テキスト ボックス 52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7" name="直線コネクタ 52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8" name="テキスト ボックス 52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9" name="直線コネクタ 52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0" name="テキスト ボックス 52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1" name="直線コネクタ 53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2" name="テキスト ボックス 53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3" name="直線コネクタ 53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4" name="テキスト ボックス 533"/>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5" name="直線コネクタ 53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8165</xdr:rowOff>
    </xdr:from>
    <xdr:to>
      <xdr:col>85</xdr:col>
      <xdr:colOff>126364</xdr:colOff>
      <xdr:row>64</xdr:row>
      <xdr:rowOff>71846</xdr:rowOff>
    </xdr:to>
    <xdr:cxnSp macro="">
      <xdr:nvCxnSpPr>
        <xdr:cNvPr id="537" name="直線コネクタ 536"/>
        <xdr:cNvCxnSpPr/>
      </xdr:nvCxnSpPr>
      <xdr:spPr>
        <a:xfrm flipV="1">
          <a:off x="16318864" y="9609365"/>
          <a:ext cx="0" cy="143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75673</xdr:rowOff>
    </xdr:from>
    <xdr:ext cx="405111" cy="259045"/>
    <xdr:sp macro="" textlink="">
      <xdr:nvSpPr>
        <xdr:cNvPr id="538" name="【保健センター・保健所】&#10;有形固定資産減価償却率最小値テキスト"/>
        <xdr:cNvSpPr txBox="1"/>
      </xdr:nvSpPr>
      <xdr:spPr>
        <a:xfrm>
          <a:off x="16357600" y="11048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71846</xdr:rowOff>
    </xdr:from>
    <xdr:to>
      <xdr:col>86</xdr:col>
      <xdr:colOff>25400</xdr:colOff>
      <xdr:row>64</xdr:row>
      <xdr:rowOff>71846</xdr:rowOff>
    </xdr:to>
    <xdr:cxnSp macro="">
      <xdr:nvCxnSpPr>
        <xdr:cNvPr id="539" name="直線コネクタ 538"/>
        <xdr:cNvCxnSpPr/>
      </xdr:nvCxnSpPr>
      <xdr:spPr>
        <a:xfrm>
          <a:off x="16230600" y="1104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126292</xdr:rowOff>
    </xdr:from>
    <xdr:ext cx="340478" cy="259045"/>
    <xdr:sp macro="" textlink="">
      <xdr:nvSpPr>
        <xdr:cNvPr id="540" name="【保健センター・保健所】&#10;有形固定資産減価償却率最大値テキスト"/>
        <xdr:cNvSpPr txBox="1"/>
      </xdr:nvSpPr>
      <xdr:spPr>
        <a:xfrm>
          <a:off x="16357600" y="93845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8165</xdr:rowOff>
    </xdr:from>
    <xdr:to>
      <xdr:col>86</xdr:col>
      <xdr:colOff>25400</xdr:colOff>
      <xdr:row>56</xdr:row>
      <xdr:rowOff>8165</xdr:rowOff>
    </xdr:to>
    <xdr:cxnSp macro="">
      <xdr:nvCxnSpPr>
        <xdr:cNvPr id="541" name="直線コネクタ 540"/>
        <xdr:cNvCxnSpPr/>
      </xdr:nvCxnSpPr>
      <xdr:spPr>
        <a:xfrm>
          <a:off x="16230600" y="9609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112503</xdr:rowOff>
    </xdr:from>
    <xdr:ext cx="405111" cy="259045"/>
    <xdr:sp macro="" textlink="">
      <xdr:nvSpPr>
        <xdr:cNvPr id="542" name="【保健センター・保健所】&#10;有形固定資産減価償却率平均値テキスト"/>
        <xdr:cNvSpPr txBox="1"/>
      </xdr:nvSpPr>
      <xdr:spPr>
        <a:xfrm>
          <a:off x="16357600" y="100566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89626</xdr:rowOff>
    </xdr:from>
    <xdr:to>
      <xdr:col>85</xdr:col>
      <xdr:colOff>177800</xdr:colOff>
      <xdr:row>60</xdr:row>
      <xdr:rowOff>19776</xdr:rowOff>
    </xdr:to>
    <xdr:sp macro="" textlink="">
      <xdr:nvSpPr>
        <xdr:cNvPr id="543" name="フローチャート: 判断 542"/>
        <xdr:cNvSpPr/>
      </xdr:nvSpPr>
      <xdr:spPr>
        <a:xfrm>
          <a:off x="16268700" y="1020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60234</xdr:rowOff>
    </xdr:from>
    <xdr:to>
      <xdr:col>81</xdr:col>
      <xdr:colOff>101600</xdr:colOff>
      <xdr:row>59</xdr:row>
      <xdr:rowOff>161834</xdr:rowOff>
    </xdr:to>
    <xdr:sp macro="" textlink="">
      <xdr:nvSpPr>
        <xdr:cNvPr id="544" name="フローチャート: 判断 543"/>
        <xdr:cNvSpPr/>
      </xdr:nvSpPr>
      <xdr:spPr>
        <a:xfrm>
          <a:off x="15430500" y="1017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97790</xdr:rowOff>
    </xdr:from>
    <xdr:to>
      <xdr:col>76</xdr:col>
      <xdr:colOff>165100</xdr:colOff>
      <xdr:row>60</xdr:row>
      <xdr:rowOff>27940</xdr:rowOff>
    </xdr:to>
    <xdr:sp macro="" textlink="">
      <xdr:nvSpPr>
        <xdr:cNvPr id="545" name="フローチャート: 判断 544"/>
        <xdr:cNvSpPr/>
      </xdr:nvSpPr>
      <xdr:spPr>
        <a:xfrm>
          <a:off x="14541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76563</xdr:rowOff>
    </xdr:from>
    <xdr:to>
      <xdr:col>72</xdr:col>
      <xdr:colOff>38100</xdr:colOff>
      <xdr:row>60</xdr:row>
      <xdr:rowOff>6713</xdr:rowOff>
    </xdr:to>
    <xdr:sp macro="" textlink="">
      <xdr:nvSpPr>
        <xdr:cNvPr id="546" name="フローチャート: 判断 545"/>
        <xdr:cNvSpPr/>
      </xdr:nvSpPr>
      <xdr:spPr>
        <a:xfrm>
          <a:off x="13652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1451</xdr:rowOff>
    </xdr:from>
    <xdr:to>
      <xdr:col>67</xdr:col>
      <xdr:colOff>101600</xdr:colOff>
      <xdr:row>59</xdr:row>
      <xdr:rowOff>103051</xdr:rowOff>
    </xdr:to>
    <xdr:sp macro="" textlink="">
      <xdr:nvSpPr>
        <xdr:cNvPr id="547" name="フローチャート: 判断 546"/>
        <xdr:cNvSpPr/>
      </xdr:nvSpPr>
      <xdr:spPr>
        <a:xfrm>
          <a:off x="12763500" y="1011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8" name="テキスト ボックス 54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9" name="テキスト ボックス 54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0" name="テキスト ボックス 54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1" name="テキスト ボックス 55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2" name="テキスト ボックス 55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94524</xdr:rowOff>
    </xdr:from>
    <xdr:to>
      <xdr:col>85</xdr:col>
      <xdr:colOff>177800</xdr:colOff>
      <xdr:row>60</xdr:row>
      <xdr:rowOff>24674</xdr:rowOff>
    </xdr:to>
    <xdr:sp macro="" textlink="">
      <xdr:nvSpPr>
        <xdr:cNvPr id="553" name="楕円 552"/>
        <xdr:cNvSpPr/>
      </xdr:nvSpPr>
      <xdr:spPr>
        <a:xfrm>
          <a:off x="16268700" y="1021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72951</xdr:rowOff>
    </xdr:from>
    <xdr:ext cx="405111" cy="259045"/>
    <xdr:sp macro="" textlink="">
      <xdr:nvSpPr>
        <xdr:cNvPr id="554" name="【保健センター・保健所】&#10;有形固定資産減価償却率該当値テキスト"/>
        <xdr:cNvSpPr txBox="1"/>
      </xdr:nvSpPr>
      <xdr:spPr>
        <a:xfrm>
          <a:off x="16357600" y="1018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66766</xdr:rowOff>
    </xdr:from>
    <xdr:to>
      <xdr:col>81</xdr:col>
      <xdr:colOff>101600</xdr:colOff>
      <xdr:row>59</xdr:row>
      <xdr:rowOff>168366</xdr:rowOff>
    </xdr:to>
    <xdr:sp macro="" textlink="">
      <xdr:nvSpPr>
        <xdr:cNvPr id="555" name="楕円 554"/>
        <xdr:cNvSpPr/>
      </xdr:nvSpPr>
      <xdr:spPr>
        <a:xfrm>
          <a:off x="15430500" y="1018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117566</xdr:rowOff>
    </xdr:from>
    <xdr:to>
      <xdr:col>85</xdr:col>
      <xdr:colOff>127000</xdr:colOff>
      <xdr:row>59</xdr:row>
      <xdr:rowOff>145324</xdr:rowOff>
    </xdr:to>
    <xdr:cxnSp macro="">
      <xdr:nvCxnSpPr>
        <xdr:cNvPr id="556" name="直線コネクタ 555"/>
        <xdr:cNvCxnSpPr/>
      </xdr:nvCxnSpPr>
      <xdr:spPr>
        <a:xfrm>
          <a:off x="15481300" y="10233116"/>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34109</xdr:rowOff>
    </xdr:from>
    <xdr:to>
      <xdr:col>76</xdr:col>
      <xdr:colOff>165100</xdr:colOff>
      <xdr:row>59</xdr:row>
      <xdr:rowOff>135709</xdr:rowOff>
    </xdr:to>
    <xdr:sp macro="" textlink="">
      <xdr:nvSpPr>
        <xdr:cNvPr id="557" name="楕円 556"/>
        <xdr:cNvSpPr/>
      </xdr:nvSpPr>
      <xdr:spPr>
        <a:xfrm>
          <a:off x="14541500" y="1014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84909</xdr:rowOff>
    </xdr:from>
    <xdr:to>
      <xdr:col>81</xdr:col>
      <xdr:colOff>50800</xdr:colOff>
      <xdr:row>59</xdr:row>
      <xdr:rowOff>117566</xdr:rowOff>
    </xdr:to>
    <xdr:cxnSp macro="">
      <xdr:nvCxnSpPr>
        <xdr:cNvPr id="558" name="直線コネクタ 557"/>
        <xdr:cNvCxnSpPr/>
      </xdr:nvCxnSpPr>
      <xdr:spPr>
        <a:xfrm>
          <a:off x="14592300" y="1020045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3084</xdr:rowOff>
    </xdr:from>
    <xdr:to>
      <xdr:col>72</xdr:col>
      <xdr:colOff>38100</xdr:colOff>
      <xdr:row>59</xdr:row>
      <xdr:rowOff>104684</xdr:rowOff>
    </xdr:to>
    <xdr:sp macro="" textlink="">
      <xdr:nvSpPr>
        <xdr:cNvPr id="559" name="楕円 558"/>
        <xdr:cNvSpPr/>
      </xdr:nvSpPr>
      <xdr:spPr>
        <a:xfrm>
          <a:off x="13652500" y="1011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53884</xdr:rowOff>
    </xdr:from>
    <xdr:to>
      <xdr:col>76</xdr:col>
      <xdr:colOff>114300</xdr:colOff>
      <xdr:row>59</xdr:row>
      <xdr:rowOff>84909</xdr:rowOff>
    </xdr:to>
    <xdr:cxnSp macro="">
      <xdr:nvCxnSpPr>
        <xdr:cNvPr id="560" name="直線コネクタ 559"/>
        <xdr:cNvCxnSpPr/>
      </xdr:nvCxnSpPr>
      <xdr:spPr>
        <a:xfrm>
          <a:off x="13703300" y="1016943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114119</xdr:rowOff>
    </xdr:from>
    <xdr:to>
      <xdr:col>67</xdr:col>
      <xdr:colOff>101600</xdr:colOff>
      <xdr:row>59</xdr:row>
      <xdr:rowOff>44269</xdr:rowOff>
    </xdr:to>
    <xdr:sp macro="" textlink="">
      <xdr:nvSpPr>
        <xdr:cNvPr id="561" name="楕円 560"/>
        <xdr:cNvSpPr/>
      </xdr:nvSpPr>
      <xdr:spPr>
        <a:xfrm>
          <a:off x="12763500" y="1005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164919</xdr:rowOff>
    </xdr:from>
    <xdr:to>
      <xdr:col>71</xdr:col>
      <xdr:colOff>177800</xdr:colOff>
      <xdr:row>59</xdr:row>
      <xdr:rowOff>53884</xdr:rowOff>
    </xdr:to>
    <xdr:cxnSp macro="">
      <xdr:nvCxnSpPr>
        <xdr:cNvPr id="562" name="直線コネクタ 561"/>
        <xdr:cNvCxnSpPr/>
      </xdr:nvCxnSpPr>
      <xdr:spPr>
        <a:xfrm>
          <a:off x="12814300" y="10109019"/>
          <a:ext cx="8890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6911</xdr:rowOff>
    </xdr:from>
    <xdr:ext cx="405111" cy="259045"/>
    <xdr:sp macro="" textlink="">
      <xdr:nvSpPr>
        <xdr:cNvPr id="563" name="n_1aveValue【保健センター・保健所】&#10;有形固定資産減価償却率"/>
        <xdr:cNvSpPr txBox="1"/>
      </xdr:nvSpPr>
      <xdr:spPr>
        <a:xfrm>
          <a:off x="15266044" y="995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19067</xdr:rowOff>
    </xdr:from>
    <xdr:ext cx="405111" cy="259045"/>
    <xdr:sp macro="" textlink="">
      <xdr:nvSpPr>
        <xdr:cNvPr id="564" name="n_2aveValue【保健センター・保健所】&#10;有形固定資産減価償却率"/>
        <xdr:cNvSpPr txBox="1"/>
      </xdr:nvSpPr>
      <xdr:spPr>
        <a:xfrm>
          <a:off x="14389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169290</xdr:rowOff>
    </xdr:from>
    <xdr:ext cx="405111" cy="259045"/>
    <xdr:sp macro="" textlink="">
      <xdr:nvSpPr>
        <xdr:cNvPr id="565" name="n_3aveValue【保健センター・保健所】&#10;有形固定資産減価償却率"/>
        <xdr:cNvSpPr txBox="1"/>
      </xdr:nvSpPr>
      <xdr:spPr>
        <a:xfrm>
          <a:off x="13500744" y="1028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94178</xdr:rowOff>
    </xdr:from>
    <xdr:ext cx="405111" cy="259045"/>
    <xdr:sp macro="" textlink="">
      <xdr:nvSpPr>
        <xdr:cNvPr id="566" name="n_4aveValue【保健センター・保健所】&#10;有形固定資産減価償却率"/>
        <xdr:cNvSpPr txBox="1"/>
      </xdr:nvSpPr>
      <xdr:spPr>
        <a:xfrm>
          <a:off x="12611744" y="10209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159493</xdr:rowOff>
    </xdr:from>
    <xdr:ext cx="405111" cy="259045"/>
    <xdr:sp macro="" textlink="">
      <xdr:nvSpPr>
        <xdr:cNvPr id="567" name="n_1mainValue【保健センター・保健所】&#10;有形固定資産減価償却率"/>
        <xdr:cNvSpPr txBox="1"/>
      </xdr:nvSpPr>
      <xdr:spPr>
        <a:xfrm>
          <a:off x="15266044" y="1027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152236</xdr:rowOff>
    </xdr:from>
    <xdr:ext cx="405111" cy="259045"/>
    <xdr:sp macro="" textlink="">
      <xdr:nvSpPr>
        <xdr:cNvPr id="568" name="n_2mainValue【保健センター・保健所】&#10;有形固定資産減価償却率"/>
        <xdr:cNvSpPr txBox="1"/>
      </xdr:nvSpPr>
      <xdr:spPr>
        <a:xfrm>
          <a:off x="14389744" y="9924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121211</xdr:rowOff>
    </xdr:from>
    <xdr:ext cx="405111" cy="259045"/>
    <xdr:sp macro="" textlink="">
      <xdr:nvSpPr>
        <xdr:cNvPr id="569" name="n_3mainValue【保健センター・保健所】&#10;有形固定資産減価償却率"/>
        <xdr:cNvSpPr txBox="1"/>
      </xdr:nvSpPr>
      <xdr:spPr>
        <a:xfrm>
          <a:off x="13500744" y="989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60796</xdr:rowOff>
    </xdr:from>
    <xdr:ext cx="405111" cy="259045"/>
    <xdr:sp macro="" textlink="">
      <xdr:nvSpPr>
        <xdr:cNvPr id="570" name="n_4mainValue【保健センター・保健所】&#10;有形固定資産減価償却率"/>
        <xdr:cNvSpPr txBox="1"/>
      </xdr:nvSpPr>
      <xdr:spPr>
        <a:xfrm>
          <a:off x="12611744" y="983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1" name="正方形/長方形 5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2" name="正方形/長方形 57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3" name="正方形/長方形 57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4" name="正方形/長方形 57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5" name="正方形/長方形 57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6" name="正方形/長方形 57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7" name="正方形/長方形 57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8" name="正方形/長方形 57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9" name="テキスト ボックス 57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0" name="直線コネクタ 57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81" name="直線コネクタ 58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2" name="テキスト ボックス 58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3" name="直線コネクタ 58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4" name="テキスト ボックス 58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5" name="直線コネクタ 58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6" name="テキスト ボックス 58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7" name="直線コネクタ 58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8" name="テキスト ボックス 587"/>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9" name="直線コネクタ 58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0" name="テキスト ボックス 589"/>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1" name="直線コネクタ 59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2" name="テキスト ボックス 591"/>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3" name="直線コネクタ 59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4" name="テキスト ボックス 59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6531</xdr:rowOff>
    </xdr:from>
    <xdr:to>
      <xdr:col>116</xdr:col>
      <xdr:colOff>62864</xdr:colOff>
      <xdr:row>64</xdr:row>
      <xdr:rowOff>124097</xdr:rowOff>
    </xdr:to>
    <xdr:cxnSp macro="">
      <xdr:nvCxnSpPr>
        <xdr:cNvPr id="596" name="直線コネクタ 595"/>
        <xdr:cNvCxnSpPr/>
      </xdr:nvCxnSpPr>
      <xdr:spPr>
        <a:xfrm flipV="1">
          <a:off x="22160864" y="9607731"/>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127924</xdr:rowOff>
    </xdr:from>
    <xdr:ext cx="469744" cy="259045"/>
    <xdr:sp macro="" textlink="">
      <xdr:nvSpPr>
        <xdr:cNvPr id="597" name="【保健センター・保健所】&#10;一人当たり面積最小値テキスト"/>
        <xdr:cNvSpPr txBox="1"/>
      </xdr:nvSpPr>
      <xdr:spPr>
        <a:xfrm>
          <a:off x="22199600" y="11100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124097</xdr:rowOff>
    </xdr:from>
    <xdr:to>
      <xdr:col>116</xdr:col>
      <xdr:colOff>152400</xdr:colOff>
      <xdr:row>64</xdr:row>
      <xdr:rowOff>124097</xdr:rowOff>
    </xdr:to>
    <xdr:cxnSp macro="">
      <xdr:nvCxnSpPr>
        <xdr:cNvPr id="598" name="直線コネクタ 597"/>
        <xdr:cNvCxnSpPr/>
      </xdr:nvCxnSpPr>
      <xdr:spPr>
        <a:xfrm>
          <a:off x="22072600" y="11096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124658</xdr:rowOff>
    </xdr:from>
    <xdr:ext cx="469744" cy="259045"/>
    <xdr:sp macro="" textlink="">
      <xdr:nvSpPr>
        <xdr:cNvPr id="599" name="【保健センター・保健所】&#10;一人当たり面積最大値テキスト"/>
        <xdr:cNvSpPr txBox="1"/>
      </xdr:nvSpPr>
      <xdr:spPr>
        <a:xfrm>
          <a:off x="22199600" y="938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6531</xdr:rowOff>
    </xdr:from>
    <xdr:to>
      <xdr:col>116</xdr:col>
      <xdr:colOff>152400</xdr:colOff>
      <xdr:row>56</xdr:row>
      <xdr:rowOff>6531</xdr:rowOff>
    </xdr:to>
    <xdr:cxnSp macro="">
      <xdr:nvCxnSpPr>
        <xdr:cNvPr id="600" name="直線コネクタ 599"/>
        <xdr:cNvCxnSpPr/>
      </xdr:nvCxnSpPr>
      <xdr:spPr>
        <a:xfrm>
          <a:off x="22072600" y="960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123570</xdr:rowOff>
    </xdr:from>
    <xdr:ext cx="469744" cy="259045"/>
    <xdr:sp macro="" textlink="">
      <xdr:nvSpPr>
        <xdr:cNvPr id="601" name="【保健センター・保健所】&#10;一人当たり面積平均値テキスト"/>
        <xdr:cNvSpPr txBox="1"/>
      </xdr:nvSpPr>
      <xdr:spPr>
        <a:xfrm>
          <a:off x="22199600" y="10753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145143</xdr:rowOff>
    </xdr:from>
    <xdr:to>
      <xdr:col>116</xdr:col>
      <xdr:colOff>114300</xdr:colOff>
      <xdr:row>63</xdr:row>
      <xdr:rowOff>75293</xdr:rowOff>
    </xdr:to>
    <xdr:sp macro="" textlink="">
      <xdr:nvSpPr>
        <xdr:cNvPr id="602" name="フローチャート: 判断 601"/>
        <xdr:cNvSpPr/>
      </xdr:nvSpPr>
      <xdr:spPr>
        <a:xfrm>
          <a:off x="22110700" y="1077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158206</xdr:rowOff>
    </xdr:from>
    <xdr:to>
      <xdr:col>112</xdr:col>
      <xdr:colOff>38100</xdr:colOff>
      <xdr:row>63</xdr:row>
      <xdr:rowOff>88356</xdr:rowOff>
    </xdr:to>
    <xdr:sp macro="" textlink="">
      <xdr:nvSpPr>
        <xdr:cNvPr id="603" name="フローチャート: 判断 602"/>
        <xdr:cNvSpPr/>
      </xdr:nvSpPr>
      <xdr:spPr>
        <a:xfrm>
          <a:off x="21272500" y="1078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32476</xdr:rowOff>
    </xdr:from>
    <xdr:to>
      <xdr:col>107</xdr:col>
      <xdr:colOff>101600</xdr:colOff>
      <xdr:row>63</xdr:row>
      <xdr:rowOff>134076</xdr:rowOff>
    </xdr:to>
    <xdr:sp macro="" textlink="">
      <xdr:nvSpPr>
        <xdr:cNvPr id="604" name="フローチャート: 判断 603"/>
        <xdr:cNvSpPr/>
      </xdr:nvSpPr>
      <xdr:spPr>
        <a:xfrm>
          <a:off x="20383500" y="1083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19413</xdr:rowOff>
    </xdr:from>
    <xdr:to>
      <xdr:col>102</xdr:col>
      <xdr:colOff>165100</xdr:colOff>
      <xdr:row>63</xdr:row>
      <xdr:rowOff>121013</xdr:rowOff>
    </xdr:to>
    <xdr:sp macro="" textlink="">
      <xdr:nvSpPr>
        <xdr:cNvPr id="605" name="フローチャート: 判断 604"/>
        <xdr:cNvSpPr/>
      </xdr:nvSpPr>
      <xdr:spPr>
        <a:xfrm>
          <a:off x="19494500" y="1082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154940</xdr:rowOff>
    </xdr:from>
    <xdr:to>
      <xdr:col>98</xdr:col>
      <xdr:colOff>38100</xdr:colOff>
      <xdr:row>63</xdr:row>
      <xdr:rowOff>85090</xdr:rowOff>
    </xdr:to>
    <xdr:sp macro="" textlink="">
      <xdr:nvSpPr>
        <xdr:cNvPr id="606" name="フローチャート: 判断 605"/>
        <xdr:cNvSpPr/>
      </xdr:nvSpPr>
      <xdr:spPr>
        <a:xfrm>
          <a:off x="18605500"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7" name="テキスト ボックス 60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8" name="テキスト ボックス 60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9" name="テキスト ボックス 60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0" name="テキスト ボックス 60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1" name="テキスト ボックス 61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122283</xdr:rowOff>
    </xdr:from>
    <xdr:to>
      <xdr:col>116</xdr:col>
      <xdr:colOff>114300</xdr:colOff>
      <xdr:row>63</xdr:row>
      <xdr:rowOff>52433</xdr:rowOff>
    </xdr:to>
    <xdr:sp macro="" textlink="">
      <xdr:nvSpPr>
        <xdr:cNvPr id="612" name="楕円 611"/>
        <xdr:cNvSpPr/>
      </xdr:nvSpPr>
      <xdr:spPr>
        <a:xfrm>
          <a:off x="22110700" y="1075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145160</xdr:rowOff>
    </xdr:from>
    <xdr:ext cx="469744" cy="259045"/>
    <xdr:sp macro="" textlink="">
      <xdr:nvSpPr>
        <xdr:cNvPr id="613" name="【保健センター・保健所】&#10;一人当たり面積該当値テキスト"/>
        <xdr:cNvSpPr txBox="1"/>
      </xdr:nvSpPr>
      <xdr:spPr>
        <a:xfrm>
          <a:off x="22199600" y="10603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146776</xdr:rowOff>
    </xdr:from>
    <xdr:to>
      <xdr:col>112</xdr:col>
      <xdr:colOff>38100</xdr:colOff>
      <xdr:row>62</xdr:row>
      <xdr:rowOff>76926</xdr:rowOff>
    </xdr:to>
    <xdr:sp macro="" textlink="">
      <xdr:nvSpPr>
        <xdr:cNvPr id="614" name="楕円 613"/>
        <xdr:cNvSpPr/>
      </xdr:nvSpPr>
      <xdr:spPr>
        <a:xfrm>
          <a:off x="21272500" y="1060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26126</xdr:rowOff>
    </xdr:from>
    <xdr:to>
      <xdr:col>116</xdr:col>
      <xdr:colOff>63500</xdr:colOff>
      <xdr:row>63</xdr:row>
      <xdr:rowOff>1633</xdr:rowOff>
    </xdr:to>
    <xdr:cxnSp macro="">
      <xdr:nvCxnSpPr>
        <xdr:cNvPr id="615" name="直線コネクタ 614"/>
        <xdr:cNvCxnSpPr/>
      </xdr:nvCxnSpPr>
      <xdr:spPr>
        <a:xfrm>
          <a:off x="21323300" y="10656026"/>
          <a:ext cx="8382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132080</xdr:rowOff>
    </xdr:from>
    <xdr:to>
      <xdr:col>107</xdr:col>
      <xdr:colOff>101600</xdr:colOff>
      <xdr:row>63</xdr:row>
      <xdr:rowOff>62230</xdr:rowOff>
    </xdr:to>
    <xdr:sp macro="" textlink="">
      <xdr:nvSpPr>
        <xdr:cNvPr id="616" name="楕円 615"/>
        <xdr:cNvSpPr/>
      </xdr:nvSpPr>
      <xdr:spPr>
        <a:xfrm>
          <a:off x="20383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26126</xdr:rowOff>
    </xdr:from>
    <xdr:to>
      <xdr:col>111</xdr:col>
      <xdr:colOff>177800</xdr:colOff>
      <xdr:row>63</xdr:row>
      <xdr:rowOff>11430</xdr:rowOff>
    </xdr:to>
    <xdr:cxnSp macro="">
      <xdr:nvCxnSpPr>
        <xdr:cNvPr id="617" name="直線コネクタ 616"/>
        <xdr:cNvCxnSpPr/>
      </xdr:nvCxnSpPr>
      <xdr:spPr>
        <a:xfrm flipV="1">
          <a:off x="20434300" y="10656026"/>
          <a:ext cx="889000" cy="15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135346</xdr:rowOff>
    </xdr:from>
    <xdr:to>
      <xdr:col>102</xdr:col>
      <xdr:colOff>165100</xdr:colOff>
      <xdr:row>63</xdr:row>
      <xdr:rowOff>65496</xdr:rowOff>
    </xdr:to>
    <xdr:sp macro="" textlink="">
      <xdr:nvSpPr>
        <xdr:cNvPr id="618" name="楕円 617"/>
        <xdr:cNvSpPr/>
      </xdr:nvSpPr>
      <xdr:spPr>
        <a:xfrm>
          <a:off x="19494500" y="1076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11430</xdr:rowOff>
    </xdr:from>
    <xdr:to>
      <xdr:col>107</xdr:col>
      <xdr:colOff>50800</xdr:colOff>
      <xdr:row>63</xdr:row>
      <xdr:rowOff>14696</xdr:rowOff>
    </xdr:to>
    <xdr:cxnSp macro="">
      <xdr:nvCxnSpPr>
        <xdr:cNvPr id="619" name="直線コネクタ 618"/>
        <xdr:cNvCxnSpPr/>
      </xdr:nvCxnSpPr>
      <xdr:spPr>
        <a:xfrm flipV="1">
          <a:off x="19545300" y="1081278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141877</xdr:rowOff>
    </xdr:from>
    <xdr:to>
      <xdr:col>98</xdr:col>
      <xdr:colOff>38100</xdr:colOff>
      <xdr:row>63</xdr:row>
      <xdr:rowOff>72027</xdr:rowOff>
    </xdr:to>
    <xdr:sp macro="" textlink="">
      <xdr:nvSpPr>
        <xdr:cNvPr id="620" name="楕円 619"/>
        <xdr:cNvSpPr/>
      </xdr:nvSpPr>
      <xdr:spPr>
        <a:xfrm>
          <a:off x="18605500" y="1077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14696</xdr:rowOff>
    </xdr:from>
    <xdr:to>
      <xdr:col>102</xdr:col>
      <xdr:colOff>114300</xdr:colOff>
      <xdr:row>63</xdr:row>
      <xdr:rowOff>21227</xdr:rowOff>
    </xdr:to>
    <xdr:cxnSp macro="">
      <xdr:nvCxnSpPr>
        <xdr:cNvPr id="621" name="直線コネクタ 620"/>
        <xdr:cNvCxnSpPr/>
      </xdr:nvCxnSpPr>
      <xdr:spPr>
        <a:xfrm flipV="1">
          <a:off x="18656300" y="1081604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79483</xdr:rowOff>
    </xdr:from>
    <xdr:ext cx="469744" cy="259045"/>
    <xdr:sp macro="" textlink="">
      <xdr:nvSpPr>
        <xdr:cNvPr id="622" name="n_1aveValue【保健センター・保健所】&#10;一人当たり面積"/>
        <xdr:cNvSpPr txBox="1"/>
      </xdr:nvSpPr>
      <xdr:spPr>
        <a:xfrm>
          <a:off x="21075727" y="1088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125203</xdr:rowOff>
    </xdr:from>
    <xdr:ext cx="469744" cy="259045"/>
    <xdr:sp macro="" textlink="">
      <xdr:nvSpPr>
        <xdr:cNvPr id="623" name="n_2aveValue【保健センター・保健所】&#10;一人当たり面積"/>
        <xdr:cNvSpPr txBox="1"/>
      </xdr:nvSpPr>
      <xdr:spPr>
        <a:xfrm>
          <a:off x="20199427" y="1092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112140</xdr:rowOff>
    </xdr:from>
    <xdr:ext cx="469744" cy="259045"/>
    <xdr:sp macro="" textlink="">
      <xdr:nvSpPr>
        <xdr:cNvPr id="624" name="n_3aveValue【保健センター・保健所】&#10;一人当たり面積"/>
        <xdr:cNvSpPr txBox="1"/>
      </xdr:nvSpPr>
      <xdr:spPr>
        <a:xfrm>
          <a:off x="19310427" y="1091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76217</xdr:rowOff>
    </xdr:from>
    <xdr:ext cx="469744" cy="259045"/>
    <xdr:sp macro="" textlink="">
      <xdr:nvSpPr>
        <xdr:cNvPr id="625" name="n_4aveValue【保健センター・保健所】&#10;一人当たり面積"/>
        <xdr:cNvSpPr txBox="1"/>
      </xdr:nvSpPr>
      <xdr:spPr>
        <a:xfrm>
          <a:off x="184214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93453</xdr:rowOff>
    </xdr:from>
    <xdr:ext cx="469744" cy="259045"/>
    <xdr:sp macro="" textlink="">
      <xdr:nvSpPr>
        <xdr:cNvPr id="626" name="n_1mainValue【保健センター・保健所】&#10;一人当たり面積"/>
        <xdr:cNvSpPr txBox="1"/>
      </xdr:nvSpPr>
      <xdr:spPr>
        <a:xfrm>
          <a:off x="21075727" y="1038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78757</xdr:rowOff>
    </xdr:from>
    <xdr:ext cx="469744" cy="259045"/>
    <xdr:sp macro="" textlink="">
      <xdr:nvSpPr>
        <xdr:cNvPr id="627" name="n_2mainValue【保健センター・保健所】&#10;一人当たり面積"/>
        <xdr:cNvSpPr txBox="1"/>
      </xdr:nvSpPr>
      <xdr:spPr>
        <a:xfrm>
          <a:off x="20199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82023</xdr:rowOff>
    </xdr:from>
    <xdr:ext cx="469744" cy="259045"/>
    <xdr:sp macro="" textlink="">
      <xdr:nvSpPr>
        <xdr:cNvPr id="628" name="n_3mainValue【保健センター・保健所】&#10;一人当たり面積"/>
        <xdr:cNvSpPr txBox="1"/>
      </xdr:nvSpPr>
      <xdr:spPr>
        <a:xfrm>
          <a:off x="19310427" y="10540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88554</xdr:rowOff>
    </xdr:from>
    <xdr:ext cx="469744" cy="259045"/>
    <xdr:sp macro="" textlink="">
      <xdr:nvSpPr>
        <xdr:cNvPr id="629" name="n_4mainValue【保健センター・保健所】&#10;一人当たり面積"/>
        <xdr:cNvSpPr txBox="1"/>
      </xdr:nvSpPr>
      <xdr:spPr>
        <a:xfrm>
          <a:off x="18421427" y="1054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0" name="正方形/長方形 62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1" name="正方形/長方形 63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2" name="正方形/長方形 63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3" name="正方形/長方形 63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4" name="正方形/長方形 63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5" name="正方形/長方形 63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6" name="正方形/長方形 63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7" name="正方形/長方形 63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8" name="テキスト ボックス 63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9" name="直線コネクタ 63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0" name="テキスト ボックス 63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1" name="直線コネクタ 64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2" name="テキスト ボックス 641"/>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3" name="直線コネクタ 64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4" name="テキスト ボックス 64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5" name="直線コネクタ 64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6" name="テキスト ボックス 64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7" name="直線コネクタ 64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8" name="テキスト ボックス 64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9" name="直線コネクタ 64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50" name="テキスト ボックス 649"/>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1" name="直線コネクタ 65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52" name="テキスト ボックス 651"/>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74295</xdr:rowOff>
    </xdr:from>
    <xdr:to>
      <xdr:col>85</xdr:col>
      <xdr:colOff>126364</xdr:colOff>
      <xdr:row>85</xdr:row>
      <xdr:rowOff>87630</xdr:rowOff>
    </xdr:to>
    <xdr:cxnSp macro="">
      <xdr:nvCxnSpPr>
        <xdr:cNvPr id="654" name="直線コネクタ 653"/>
        <xdr:cNvCxnSpPr/>
      </xdr:nvCxnSpPr>
      <xdr:spPr>
        <a:xfrm flipV="1">
          <a:off x="16318864" y="13275945"/>
          <a:ext cx="0" cy="1384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91457</xdr:rowOff>
    </xdr:from>
    <xdr:ext cx="405111" cy="259045"/>
    <xdr:sp macro="" textlink="">
      <xdr:nvSpPr>
        <xdr:cNvPr id="655" name="【消防施設】&#10;有形固定資産減価償却率最小値テキスト"/>
        <xdr:cNvSpPr txBox="1"/>
      </xdr:nvSpPr>
      <xdr:spPr>
        <a:xfrm>
          <a:off x="16357600" y="1466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87630</xdr:rowOff>
    </xdr:from>
    <xdr:to>
      <xdr:col>86</xdr:col>
      <xdr:colOff>25400</xdr:colOff>
      <xdr:row>85</xdr:row>
      <xdr:rowOff>87630</xdr:rowOff>
    </xdr:to>
    <xdr:cxnSp macro="">
      <xdr:nvCxnSpPr>
        <xdr:cNvPr id="656" name="直線コネクタ 655"/>
        <xdr:cNvCxnSpPr/>
      </xdr:nvCxnSpPr>
      <xdr:spPr>
        <a:xfrm>
          <a:off x="16230600" y="14660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20972</xdr:rowOff>
    </xdr:from>
    <xdr:ext cx="405111" cy="259045"/>
    <xdr:sp macro="" textlink="">
      <xdr:nvSpPr>
        <xdr:cNvPr id="657" name="【消防施設】&#10;有形固定資産減価償却率最大値テキスト"/>
        <xdr:cNvSpPr txBox="1"/>
      </xdr:nvSpPr>
      <xdr:spPr>
        <a:xfrm>
          <a:off x="16357600" y="13051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74295</xdr:rowOff>
    </xdr:from>
    <xdr:to>
      <xdr:col>86</xdr:col>
      <xdr:colOff>25400</xdr:colOff>
      <xdr:row>77</xdr:row>
      <xdr:rowOff>74295</xdr:rowOff>
    </xdr:to>
    <xdr:cxnSp macro="">
      <xdr:nvCxnSpPr>
        <xdr:cNvPr id="658" name="直線コネクタ 657"/>
        <xdr:cNvCxnSpPr/>
      </xdr:nvCxnSpPr>
      <xdr:spPr>
        <a:xfrm>
          <a:off x="16230600" y="1327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46372</xdr:rowOff>
    </xdr:from>
    <xdr:ext cx="405111" cy="259045"/>
    <xdr:sp macro="" textlink="">
      <xdr:nvSpPr>
        <xdr:cNvPr id="659" name="【消防施設】&#10;有形固定資産減価償却率平均値テキスト"/>
        <xdr:cNvSpPr txBox="1"/>
      </xdr:nvSpPr>
      <xdr:spPr>
        <a:xfrm>
          <a:off x="16357600" y="13933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23495</xdr:rowOff>
    </xdr:from>
    <xdr:to>
      <xdr:col>85</xdr:col>
      <xdr:colOff>177800</xdr:colOff>
      <xdr:row>82</xdr:row>
      <xdr:rowOff>125095</xdr:rowOff>
    </xdr:to>
    <xdr:sp macro="" textlink="">
      <xdr:nvSpPr>
        <xdr:cNvPr id="660" name="フローチャート: 判断 659"/>
        <xdr:cNvSpPr/>
      </xdr:nvSpPr>
      <xdr:spPr>
        <a:xfrm>
          <a:off x="162687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164464</xdr:rowOff>
    </xdr:from>
    <xdr:to>
      <xdr:col>81</xdr:col>
      <xdr:colOff>101600</xdr:colOff>
      <xdr:row>82</xdr:row>
      <xdr:rowOff>94614</xdr:rowOff>
    </xdr:to>
    <xdr:sp macro="" textlink="">
      <xdr:nvSpPr>
        <xdr:cNvPr id="661" name="フローチャート: 判断 660"/>
        <xdr:cNvSpPr/>
      </xdr:nvSpPr>
      <xdr:spPr>
        <a:xfrm>
          <a:off x="15430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107314</xdr:rowOff>
    </xdr:from>
    <xdr:to>
      <xdr:col>76</xdr:col>
      <xdr:colOff>165100</xdr:colOff>
      <xdr:row>82</xdr:row>
      <xdr:rowOff>37464</xdr:rowOff>
    </xdr:to>
    <xdr:sp macro="" textlink="">
      <xdr:nvSpPr>
        <xdr:cNvPr id="662" name="フローチャート: 判断 661"/>
        <xdr:cNvSpPr/>
      </xdr:nvSpPr>
      <xdr:spPr>
        <a:xfrm>
          <a:off x="14541500" y="139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61595</xdr:rowOff>
    </xdr:from>
    <xdr:to>
      <xdr:col>72</xdr:col>
      <xdr:colOff>38100</xdr:colOff>
      <xdr:row>81</xdr:row>
      <xdr:rowOff>163195</xdr:rowOff>
    </xdr:to>
    <xdr:sp macro="" textlink="">
      <xdr:nvSpPr>
        <xdr:cNvPr id="663" name="フローチャート: 判断 662"/>
        <xdr:cNvSpPr/>
      </xdr:nvSpPr>
      <xdr:spPr>
        <a:xfrm>
          <a:off x="13652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82550</xdr:rowOff>
    </xdr:from>
    <xdr:to>
      <xdr:col>67</xdr:col>
      <xdr:colOff>101600</xdr:colOff>
      <xdr:row>82</xdr:row>
      <xdr:rowOff>12700</xdr:rowOff>
    </xdr:to>
    <xdr:sp macro="" textlink="">
      <xdr:nvSpPr>
        <xdr:cNvPr id="664" name="フローチャート: 判断 663"/>
        <xdr:cNvSpPr/>
      </xdr:nvSpPr>
      <xdr:spPr>
        <a:xfrm>
          <a:off x="12763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5" name="テキスト ボックス 66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6" name="テキスト ボックス 66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7" name="テキスト ボックス 66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8" name="テキスト ボックス 66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9" name="テキスト ボックス 66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48261</xdr:rowOff>
    </xdr:from>
    <xdr:to>
      <xdr:col>85</xdr:col>
      <xdr:colOff>177800</xdr:colOff>
      <xdr:row>83</xdr:row>
      <xdr:rowOff>149861</xdr:rowOff>
    </xdr:to>
    <xdr:sp macro="" textlink="">
      <xdr:nvSpPr>
        <xdr:cNvPr id="670" name="楕円 669"/>
        <xdr:cNvSpPr/>
      </xdr:nvSpPr>
      <xdr:spPr>
        <a:xfrm>
          <a:off x="16268700" y="1427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26688</xdr:rowOff>
    </xdr:from>
    <xdr:ext cx="405111" cy="259045"/>
    <xdr:sp macro="" textlink="">
      <xdr:nvSpPr>
        <xdr:cNvPr id="671" name="【消防施設】&#10;有形固定資産減価償却率該当値テキスト"/>
        <xdr:cNvSpPr txBox="1"/>
      </xdr:nvSpPr>
      <xdr:spPr>
        <a:xfrm>
          <a:off x="16357600"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168275</xdr:rowOff>
    </xdr:from>
    <xdr:to>
      <xdr:col>81</xdr:col>
      <xdr:colOff>101600</xdr:colOff>
      <xdr:row>83</xdr:row>
      <xdr:rowOff>98425</xdr:rowOff>
    </xdr:to>
    <xdr:sp macro="" textlink="">
      <xdr:nvSpPr>
        <xdr:cNvPr id="672" name="楕円 671"/>
        <xdr:cNvSpPr/>
      </xdr:nvSpPr>
      <xdr:spPr>
        <a:xfrm>
          <a:off x="15430500" y="1422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47625</xdr:rowOff>
    </xdr:from>
    <xdr:to>
      <xdr:col>85</xdr:col>
      <xdr:colOff>127000</xdr:colOff>
      <xdr:row>83</xdr:row>
      <xdr:rowOff>99061</xdr:rowOff>
    </xdr:to>
    <xdr:cxnSp macro="">
      <xdr:nvCxnSpPr>
        <xdr:cNvPr id="673" name="直線コネクタ 672"/>
        <xdr:cNvCxnSpPr/>
      </xdr:nvCxnSpPr>
      <xdr:spPr>
        <a:xfrm>
          <a:off x="15481300" y="14277975"/>
          <a:ext cx="8382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122555</xdr:rowOff>
    </xdr:from>
    <xdr:to>
      <xdr:col>76</xdr:col>
      <xdr:colOff>165100</xdr:colOff>
      <xdr:row>83</xdr:row>
      <xdr:rowOff>52705</xdr:rowOff>
    </xdr:to>
    <xdr:sp macro="" textlink="">
      <xdr:nvSpPr>
        <xdr:cNvPr id="674" name="楕円 673"/>
        <xdr:cNvSpPr/>
      </xdr:nvSpPr>
      <xdr:spPr>
        <a:xfrm>
          <a:off x="14541500" y="1418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1905</xdr:rowOff>
    </xdr:from>
    <xdr:to>
      <xdr:col>81</xdr:col>
      <xdr:colOff>50800</xdr:colOff>
      <xdr:row>83</xdr:row>
      <xdr:rowOff>47625</xdr:rowOff>
    </xdr:to>
    <xdr:cxnSp macro="">
      <xdr:nvCxnSpPr>
        <xdr:cNvPr id="675" name="直線コネクタ 674"/>
        <xdr:cNvCxnSpPr/>
      </xdr:nvCxnSpPr>
      <xdr:spPr>
        <a:xfrm>
          <a:off x="14592300" y="1423225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101600</xdr:rowOff>
    </xdr:from>
    <xdr:to>
      <xdr:col>72</xdr:col>
      <xdr:colOff>38100</xdr:colOff>
      <xdr:row>83</xdr:row>
      <xdr:rowOff>31750</xdr:rowOff>
    </xdr:to>
    <xdr:sp macro="" textlink="">
      <xdr:nvSpPr>
        <xdr:cNvPr id="676" name="楕円 675"/>
        <xdr:cNvSpPr/>
      </xdr:nvSpPr>
      <xdr:spPr>
        <a:xfrm>
          <a:off x="13652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152400</xdr:rowOff>
    </xdr:from>
    <xdr:to>
      <xdr:col>76</xdr:col>
      <xdr:colOff>114300</xdr:colOff>
      <xdr:row>83</xdr:row>
      <xdr:rowOff>1905</xdr:rowOff>
    </xdr:to>
    <xdr:cxnSp macro="">
      <xdr:nvCxnSpPr>
        <xdr:cNvPr id="677" name="直線コネクタ 676"/>
        <xdr:cNvCxnSpPr/>
      </xdr:nvCxnSpPr>
      <xdr:spPr>
        <a:xfrm>
          <a:off x="13703300" y="1421130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23495</xdr:rowOff>
    </xdr:from>
    <xdr:to>
      <xdr:col>67</xdr:col>
      <xdr:colOff>101600</xdr:colOff>
      <xdr:row>82</xdr:row>
      <xdr:rowOff>125095</xdr:rowOff>
    </xdr:to>
    <xdr:sp macro="" textlink="">
      <xdr:nvSpPr>
        <xdr:cNvPr id="678" name="楕円 677"/>
        <xdr:cNvSpPr/>
      </xdr:nvSpPr>
      <xdr:spPr>
        <a:xfrm>
          <a:off x="12763500" y="1408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74295</xdr:rowOff>
    </xdr:from>
    <xdr:to>
      <xdr:col>71</xdr:col>
      <xdr:colOff>177800</xdr:colOff>
      <xdr:row>82</xdr:row>
      <xdr:rowOff>152400</xdr:rowOff>
    </xdr:to>
    <xdr:cxnSp macro="">
      <xdr:nvCxnSpPr>
        <xdr:cNvPr id="679" name="直線コネクタ 678"/>
        <xdr:cNvCxnSpPr/>
      </xdr:nvCxnSpPr>
      <xdr:spPr>
        <a:xfrm>
          <a:off x="12814300" y="14133195"/>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111141</xdr:rowOff>
    </xdr:from>
    <xdr:ext cx="405111" cy="259045"/>
    <xdr:sp macro="" textlink="">
      <xdr:nvSpPr>
        <xdr:cNvPr id="680" name="n_1aveValue【消防施設】&#10;有形固定資産減価償却率"/>
        <xdr:cNvSpPr txBox="1"/>
      </xdr:nvSpPr>
      <xdr:spPr>
        <a:xfrm>
          <a:off x="15266044" y="1382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53991</xdr:rowOff>
    </xdr:from>
    <xdr:ext cx="405111" cy="259045"/>
    <xdr:sp macro="" textlink="">
      <xdr:nvSpPr>
        <xdr:cNvPr id="681" name="n_2aveValue【消防施設】&#10;有形固定資産減価償却率"/>
        <xdr:cNvSpPr txBox="1"/>
      </xdr:nvSpPr>
      <xdr:spPr>
        <a:xfrm>
          <a:off x="14389744" y="1376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8272</xdr:rowOff>
    </xdr:from>
    <xdr:ext cx="405111" cy="259045"/>
    <xdr:sp macro="" textlink="">
      <xdr:nvSpPr>
        <xdr:cNvPr id="682" name="n_3aveValue【消防施設】&#10;有形固定資産減価償却率"/>
        <xdr:cNvSpPr txBox="1"/>
      </xdr:nvSpPr>
      <xdr:spPr>
        <a:xfrm>
          <a:off x="135007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29227</xdr:rowOff>
    </xdr:from>
    <xdr:ext cx="405111" cy="259045"/>
    <xdr:sp macro="" textlink="">
      <xdr:nvSpPr>
        <xdr:cNvPr id="683" name="n_4aveValue【消防施設】&#10;有形固定資産減価償却率"/>
        <xdr:cNvSpPr txBox="1"/>
      </xdr:nvSpPr>
      <xdr:spPr>
        <a:xfrm>
          <a:off x="126117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89552</xdr:rowOff>
    </xdr:from>
    <xdr:ext cx="405111" cy="259045"/>
    <xdr:sp macro="" textlink="">
      <xdr:nvSpPr>
        <xdr:cNvPr id="684" name="n_1mainValue【消防施設】&#10;有形固定資産減価償却率"/>
        <xdr:cNvSpPr txBox="1"/>
      </xdr:nvSpPr>
      <xdr:spPr>
        <a:xfrm>
          <a:off x="15266044" y="1431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43832</xdr:rowOff>
    </xdr:from>
    <xdr:ext cx="405111" cy="259045"/>
    <xdr:sp macro="" textlink="">
      <xdr:nvSpPr>
        <xdr:cNvPr id="685" name="n_2mainValue【消防施設】&#10;有形固定資産減価償却率"/>
        <xdr:cNvSpPr txBox="1"/>
      </xdr:nvSpPr>
      <xdr:spPr>
        <a:xfrm>
          <a:off x="14389744" y="1427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22877</xdr:rowOff>
    </xdr:from>
    <xdr:ext cx="405111" cy="259045"/>
    <xdr:sp macro="" textlink="">
      <xdr:nvSpPr>
        <xdr:cNvPr id="686" name="n_3mainValue【消防施設】&#10;有形固定資産減価償却率"/>
        <xdr:cNvSpPr txBox="1"/>
      </xdr:nvSpPr>
      <xdr:spPr>
        <a:xfrm>
          <a:off x="135007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116222</xdr:rowOff>
    </xdr:from>
    <xdr:ext cx="405111" cy="259045"/>
    <xdr:sp macro="" textlink="">
      <xdr:nvSpPr>
        <xdr:cNvPr id="687" name="n_4mainValue【消防施設】&#10;有形固定資産減価償却率"/>
        <xdr:cNvSpPr txBox="1"/>
      </xdr:nvSpPr>
      <xdr:spPr>
        <a:xfrm>
          <a:off x="12611744" y="1417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8" name="正方形/長方形 68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9" name="正方形/長方形 68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0" name="正方形/長方形 68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1" name="正方形/長方形 69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2" name="正方形/長方形 69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3" name="正方形/長方形 69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4" name="正方形/長方形 69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5" name="正方形/長方形 69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6" name="テキスト ボックス 69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7" name="直線コネクタ 69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8" name="直線コネクタ 697"/>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9" name="テキスト ボックス 698"/>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00" name="直線コネクタ 699"/>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01" name="テキスト ボックス 700"/>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02" name="直線コネクタ 701"/>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03" name="テキスト ボックス 702"/>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04" name="直線コネクタ 703"/>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05" name="テキスト ボックス 704"/>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06" name="直線コネクタ 705"/>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7" name="テキスト ボックス 706"/>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8" name="直線コネクタ 707"/>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9" name="テキスト ボックス 708"/>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10" name="直線コネクタ 70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11" name="テキスト ボックス 71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56062</xdr:rowOff>
    </xdr:from>
    <xdr:to>
      <xdr:col>116</xdr:col>
      <xdr:colOff>62864</xdr:colOff>
      <xdr:row>86</xdr:row>
      <xdr:rowOff>41366</xdr:rowOff>
    </xdr:to>
    <xdr:cxnSp macro="">
      <xdr:nvCxnSpPr>
        <xdr:cNvPr id="713" name="直線コネクタ 712"/>
        <xdr:cNvCxnSpPr/>
      </xdr:nvCxnSpPr>
      <xdr:spPr>
        <a:xfrm flipV="1">
          <a:off x="22160864" y="13257712"/>
          <a:ext cx="0" cy="152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45193</xdr:rowOff>
    </xdr:from>
    <xdr:ext cx="469744" cy="259045"/>
    <xdr:sp macro="" textlink="">
      <xdr:nvSpPr>
        <xdr:cNvPr id="714" name="【消防施設】&#10;一人当たり面積最小値テキスト"/>
        <xdr:cNvSpPr txBox="1"/>
      </xdr:nvSpPr>
      <xdr:spPr>
        <a:xfrm>
          <a:off x="22199600" y="1478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41366</xdr:rowOff>
    </xdr:from>
    <xdr:to>
      <xdr:col>116</xdr:col>
      <xdr:colOff>152400</xdr:colOff>
      <xdr:row>86</xdr:row>
      <xdr:rowOff>41366</xdr:rowOff>
    </xdr:to>
    <xdr:cxnSp macro="">
      <xdr:nvCxnSpPr>
        <xdr:cNvPr id="715" name="直線コネクタ 714"/>
        <xdr:cNvCxnSpPr/>
      </xdr:nvCxnSpPr>
      <xdr:spPr>
        <a:xfrm>
          <a:off x="22072600" y="1478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2739</xdr:rowOff>
    </xdr:from>
    <xdr:ext cx="469744" cy="259045"/>
    <xdr:sp macro="" textlink="">
      <xdr:nvSpPr>
        <xdr:cNvPr id="716" name="【消防施設】&#10;一人当たり面積最大値テキスト"/>
        <xdr:cNvSpPr txBox="1"/>
      </xdr:nvSpPr>
      <xdr:spPr>
        <a:xfrm>
          <a:off x="22199600" y="1303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56062</xdr:rowOff>
    </xdr:from>
    <xdr:to>
      <xdr:col>116</xdr:col>
      <xdr:colOff>152400</xdr:colOff>
      <xdr:row>77</xdr:row>
      <xdr:rowOff>56062</xdr:rowOff>
    </xdr:to>
    <xdr:cxnSp macro="">
      <xdr:nvCxnSpPr>
        <xdr:cNvPr id="717" name="直線コネクタ 716"/>
        <xdr:cNvCxnSpPr/>
      </xdr:nvCxnSpPr>
      <xdr:spPr>
        <a:xfrm>
          <a:off x="22072600" y="1325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34670</xdr:rowOff>
    </xdr:from>
    <xdr:ext cx="469744" cy="259045"/>
    <xdr:sp macro="" textlink="">
      <xdr:nvSpPr>
        <xdr:cNvPr id="718" name="【消防施設】&#10;一人当たり面積平均値テキスト"/>
        <xdr:cNvSpPr txBox="1"/>
      </xdr:nvSpPr>
      <xdr:spPr>
        <a:xfrm>
          <a:off x="22199600" y="14093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11793</xdr:rowOff>
    </xdr:from>
    <xdr:to>
      <xdr:col>116</xdr:col>
      <xdr:colOff>114300</xdr:colOff>
      <xdr:row>83</xdr:row>
      <xdr:rowOff>113393</xdr:rowOff>
    </xdr:to>
    <xdr:sp macro="" textlink="">
      <xdr:nvSpPr>
        <xdr:cNvPr id="719" name="フローチャート: 判断 718"/>
        <xdr:cNvSpPr/>
      </xdr:nvSpPr>
      <xdr:spPr>
        <a:xfrm>
          <a:off x="221107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50981</xdr:rowOff>
    </xdr:from>
    <xdr:to>
      <xdr:col>112</xdr:col>
      <xdr:colOff>38100</xdr:colOff>
      <xdr:row>83</xdr:row>
      <xdr:rowOff>152581</xdr:rowOff>
    </xdr:to>
    <xdr:sp macro="" textlink="">
      <xdr:nvSpPr>
        <xdr:cNvPr id="720" name="フローチャート: 判断 719"/>
        <xdr:cNvSpPr/>
      </xdr:nvSpPr>
      <xdr:spPr>
        <a:xfrm>
          <a:off x="21272500" y="1428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77107</xdr:rowOff>
    </xdr:from>
    <xdr:to>
      <xdr:col>107</xdr:col>
      <xdr:colOff>101600</xdr:colOff>
      <xdr:row>84</xdr:row>
      <xdr:rowOff>7257</xdr:rowOff>
    </xdr:to>
    <xdr:sp macro="" textlink="">
      <xdr:nvSpPr>
        <xdr:cNvPr id="721" name="フローチャート: 判断 720"/>
        <xdr:cNvSpPr/>
      </xdr:nvSpPr>
      <xdr:spPr>
        <a:xfrm>
          <a:off x="20383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116295</xdr:rowOff>
    </xdr:from>
    <xdr:to>
      <xdr:col>102</xdr:col>
      <xdr:colOff>165100</xdr:colOff>
      <xdr:row>84</xdr:row>
      <xdr:rowOff>46445</xdr:rowOff>
    </xdr:to>
    <xdr:sp macro="" textlink="">
      <xdr:nvSpPr>
        <xdr:cNvPr id="722" name="フローチャート: 判断 721"/>
        <xdr:cNvSpPr/>
      </xdr:nvSpPr>
      <xdr:spPr>
        <a:xfrm>
          <a:off x="19494500" y="1434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168548</xdr:rowOff>
    </xdr:from>
    <xdr:to>
      <xdr:col>98</xdr:col>
      <xdr:colOff>38100</xdr:colOff>
      <xdr:row>84</xdr:row>
      <xdr:rowOff>98698</xdr:rowOff>
    </xdr:to>
    <xdr:sp macro="" textlink="">
      <xdr:nvSpPr>
        <xdr:cNvPr id="723" name="フローチャート: 判断 722"/>
        <xdr:cNvSpPr/>
      </xdr:nvSpPr>
      <xdr:spPr>
        <a:xfrm>
          <a:off x="186055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4" name="テキスト ボックス 72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5" name="テキスト ボックス 72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6" name="テキスト ボックス 72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7" name="テキスト ボックス 72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8" name="テキスト ボックス 72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155484</xdr:rowOff>
    </xdr:from>
    <xdr:to>
      <xdr:col>116</xdr:col>
      <xdr:colOff>114300</xdr:colOff>
      <xdr:row>84</xdr:row>
      <xdr:rowOff>85634</xdr:rowOff>
    </xdr:to>
    <xdr:sp macro="" textlink="">
      <xdr:nvSpPr>
        <xdr:cNvPr id="729" name="楕円 728"/>
        <xdr:cNvSpPr/>
      </xdr:nvSpPr>
      <xdr:spPr>
        <a:xfrm>
          <a:off x="22110700" y="1438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133911</xdr:rowOff>
    </xdr:from>
    <xdr:ext cx="469744" cy="259045"/>
    <xdr:sp macro="" textlink="">
      <xdr:nvSpPr>
        <xdr:cNvPr id="730" name="【消防施設】&#10;一人当たり面積該当値テキスト"/>
        <xdr:cNvSpPr txBox="1"/>
      </xdr:nvSpPr>
      <xdr:spPr>
        <a:xfrm>
          <a:off x="22199600" y="14364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116295</xdr:rowOff>
    </xdr:from>
    <xdr:to>
      <xdr:col>112</xdr:col>
      <xdr:colOff>38100</xdr:colOff>
      <xdr:row>84</xdr:row>
      <xdr:rowOff>46445</xdr:rowOff>
    </xdr:to>
    <xdr:sp macro="" textlink="">
      <xdr:nvSpPr>
        <xdr:cNvPr id="731" name="楕円 730"/>
        <xdr:cNvSpPr/>
      </xdr:nvSpPr>
      <xdr:spPr>
        <a:xfrm>
          <a:off x="21272500" y="1434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167095</xdr:rowOff>
    </xdr:from>
    <xdr:to>
      <xdr:col>116</xdr:col>
      <xdr:colOff>63500</xdr:colOff>
      <xdr:row>84</xdr:row>
      <xdr:rowOff>34834</xdr:rowOff>
    </xdr:to>
    <xdr:cxnSp macro="">
      <xdr:nvCxnSpPr>
        <xdr:cNvPr id="732" name="直線コネクタ 731"/>
        <xdr:cNvCxnSpPr/>
      </xdr:nvCxnSpPr>
      <xdr:spPr>
        <a:xfrm>
          <a:off x="21323300" y="14397445"/>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33020</xdr:rowOff>
    </xdr:from>
    <xdr:to>
      <xdr:col>107</xdr:col>
      <xdr:colOff>101600</xdr:colOff>
      <xdr:row>84</xdr:row>
      <xdr:rowOff>134620</xdr:rowOff>
    </xdr:to>
    <xdr:sp macro="" textlink="">
      <xdr:nvSpPr>
        <xdr:cNvPr id="733" name="楕円 732"/>
        <xdr:cNvSpPr/>
      </xdr:nvSpPr>
      <xdr:spPr>
        <a:xfrm>
          <a:off x="20383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167095</xdr:rowOff>
    </xdr:from>
    <xdr:to>
      <xdr:col>111</xdr:col>
      <xdr:colOff>177800</xdr:colOff>
      <xdr:row>84</xdr:row>
      <xdr:rowOff>83820</xdr:rowOff>
    </xdr:to>
    <xdr:cxnSp macro="">
      <xdr:nvCxnSpPr>
        <xdr:cNvPr id="734" name="直線コネクタ 733"/>
        <xdr:cNvCxnSpPr/>
      </xdr:nvCxnSpPr>
      <xdr:spPr>
        <a:xfrm flipV="1">
          <a:off x="20434300" y="14397445"/>
          <a:ext cx="889000" cy="8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52614</xdr:rowOff>
    </xdr:from>
    <xdr:to>
      <xdr:col>102</xdr:col>
      <xdr:colOff>165100</xdr:colOff>
      <xdr:row>84</xdr:row>
      <xdr:rowOff>154214</xdr:rowOff>
    </xdr:to>
    <xdr:sp macro="" textlink="">
      <xdr:nvSpPr>
        <xdr:cNvPr id="735" name="楕円 734"/>
        <xdr:cNvSpPr/>
      </xdr:nvSpPr>
      <xdr:spPr>
        <a:xfrm>
          <a:off x="19494500" y="1445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83820</xdr:rowOff>
    </xdr:from>
    <xdr:to>
      <xdr:col>107</xdr:col>
      <xdr:colOff>50800</xdr:colOff>
      <xdr:row>84</xdr:row>
      <xdr:rowOff>103414</xdr:rowOff>
    </xdr:to>
    <xdr:cxnSp macro="">
      <xdr:nvCxnSpPr>
        <xdr:cNvPr id="736" name="直線コネクタ 735"/>
        <xdr:cNvCxnSpPr/>
      </xdr:nvCxnSpPr>
      <xdr:spPr>
        <a:xfrm flipV="1">
          <a:off x="19545300" y="1448562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78739</xdr:rowOff>
    </xdr:from>
    <xdr:to>
      <xdr:col>98</xdr:col>
      <xdr:colOff>38100</xdr:colOff>
      <xdr:row>85</xdr:row>
      <xdr:rowOff>8889</xdr:rowOff>
    </xdr:to>
    <xdr:sp macro="" textlink="">
      <xdr:nvSpPr>
        <xdr:cNvPr id="737" name="楕円 736"/>
        <xdr:cNvSpPr/>
      </xdr:nvSpPr>
      <xdr:spPr>
        <a:xfrm>
          <a:off x="18605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103414</xdr:rowOff>
    </xdr:from>
    <xdr:to>
      <xdr:col>102</xdr:col>
      <xdr:colOff>114300</xdr:colOff>
      <xdr:row>84</xdr:row>
      <xdr:rowOff>129539</xdr:rowOff>
    </xdr:to>
    <xdr:cxnSp macro="">
      <xdr:nvCxnSpPr>
        <xdr:cNvPr id="738" name="直線コネクタ 737"/>
        <xdr:cNvCxnSpPr/>
      </xdr:nvCxnSpPr>
      <xdr:spPr>
        <a:xfrm flipV="1">
          <a:off x="18656300" y="14505214"/>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169108</xdr:rowOff>
    </xdr:from>
    <xdr:ext cx="469744" cy="259045"/>
    <xdr:sp macro="" textlink="">
      <xdr:nvSpPr>
        <xdr:cNvPr id="739" name="n_1aveValue【消防施設】&#10;一人当たり面積"/>
        <xdr:cNvSpPr txBox="1"/>
      </xdr:nvSpPr>
      <xdr:spPr>
        <a:xfrm>
          <a:off x="21075727" y="1405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23784</xdr:rowOff>
    </xdr:from>
    <xdr:ext cx="469744" cy="259045"/>
    <xdr:sp macro="" textlink="">
      <xdr:nvSpPr>
        <xdr:cNvPr id="740" name="n_2aveValue【消防施設】&#10;一人当たり面積"/>
        <xdr:cNvSpPr txBox="1"/>
      </xdr:nvSpPr>
      <xdr:spPr>
        <a:xfrm>
          <a:off x="201994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62972</xdr:rowOff>
    </xdr:from>
    <xdr:ext cx="469744" cy="259045"/>
    <xdr:sp macro="" textlink="">
      <xdr:nvSpPr>
        <xdr:cNvPr id="741" name="n_3aveValue【消防施設】&#10;一人当たり面積"/>
        <xdr:cNvSpPr txBox="1"/>
      </xdr:nvSpPr>
      <xdr:spPr>
        <a:xfrm>
          <a:off x="19310427" y="1412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115225</xdr:rowOff>
    </xdr:from>
    <xdr:ext cx="469744" cy="259045"/>
    <xdr:sp macro="" textlink="">
      <xdr:nvSpPr>
        <xdr:cNvPr id="742" name="n_4aveValue【消防施設】&#10;一人当たり面積"/>
        <xdr:cNvSpPr txBox="1"/>
      </xdr:nvSpPr>
      <xdr:spPr>
        <a:xfrm>
          <a:off x="18421427" y="14174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37572</xdr:rowOff>
    </xdr:from>
    <xdr:ext cx="469744" cy="259045"/>
    <xdr:sp macro="" textlink="">
      <xdr:nvSpPr>
        <xdr:cNvPr id="743" name="n_1mainValue【消防施設】&#10;一人当たり面積"/>
        <xdr:cNvSpPr txBox="1"/>
      </xdr:nvSpPr>
      <xdr:spPr>
        <a:xfrm>
          <a:off x="21075727" y="14439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125747</xdr:rowOff>
    </xdr:from>
    <xdr:ext cx="469744" cy="259045"/>
    <xdr:sp macro="" textlink="">
      <xdr:nvSpPr>
        <xdr:cNvPr id="744" name="n_2mainValue【消防施設】&#10;一人当たり面積"/>
        <xdr:cNvSpPr txBox="1"/>
      </xdr:nvSpPr>
      <xdr:spPr>
        <a:xfrm>
          <a:off x="20199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145341</xdr:rowOff>
    </xdr:from>
    <xdr:ext cx="469744" cy="259045"/>
    <xdr:sp macro="" textlink="">
      <xdr:nvSpPr>
        <xdr:cNvPr id="745" name="n_3mainValue【消防施設】&#10;一人当たり面積"/>
        <xdr:cNvSpPr txBox="1"/>
      </xdr:nvSpPr>
      <xdr:spPr>
        <a:xfrm>
          <a:off x="19310427" y="1454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xdr:rowOff>
    </xdr:from>
    <xdr:ext cx="469744" cy="259045"/>
    <xdr:sp macro="" textlink="">
      <xdr:nvSpPr>
        <xdr:cNvPr id="746" name="n_4mainValue【消防施設】&#10;一人当たり面積"/>
        <xdr:cNvSpPr txBox="1"/>
      </xdr:nvSpPr>
      <xdr:spPr>
        <a:xfrm>
          <a:off x="18421427"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7" name="正方形/長方形 74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8" name="正方形/長方形 74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9" name="正方形/長方形 74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0" name="正方形/長方形 74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1" name="正方形/長方形 75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2" name="正方形/長方形 75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3" name="正方形/長方形 75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4" name="正方形/長方形 75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5" name="テキスト ボックス 75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6" name="直線コネクタ 75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7" name="テキスト ボックス 75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8" name="直線コネクタ 75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59" name="テキスト ボックス 758"/>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60" name="直線コネクタ 75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61" name="テキスト ボックス 76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62" name="直線コネクタ 76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63" name="テキスト ボックス 76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64" name="直線コネクタ 76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5" name="テキスト ボックス 76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6" name="直線コネクタ 76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67" name="テキスト ボックス 766"/>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8" name="直線コネクタ 76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123825</xdr:rowOff>
    </xdr:from>
    <xdr:to>
      <xdr:col>85</xdr:col>
      <xdr:colOff>126364</xdr:colOff>
      <xdr:row>109</xdr:row>
      <xdr:rowOff>43814</xdr:rowOff>
    </xdr:to>
    <xdr:cxnSp macro="">
      <xdr:nvCxnSpPr>
        <xdr:cNvPr id="770" name="直線コネクタ 769"/>
        <xdr:cNvCxnSpPr/>
      </xdr:nvCxnSpPr>
      <xdr:spPr>
        <a:xfrm flipV="1">
          <a:off x="16318864" y="17268825"/>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47641</xdr:rowOff>
    </xdr:from>
    <xdr:ext cx="405111" cy="259045"/>
    <xdr:sp macro="" textlink="">
      <xdr:nvSpPr>
        <xdr:cNvPr id="771" name="【庁舎】&#10;有形固定資産減価償却率最小値テキスト"/>
        <xdr:cNvSpPr txBox="1"/>
      </xdr:nvSpPr>
      <xdr:spPr>
        <a:xfrm>
          <a:off x="16357600" y="1873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43814</xdr:rowOff>
    </xdr:from>
    <xdr:to>
      <xdr:col>86</xdr:col>
      <xdr:colOff>25400</xdr:colOff>
      <xdr:row>109</xdr:row>
      <xdr:rowOff>43814</xdr:rowOff>
    </xdr:to>
    <xdr:cxnSp macro="">
      <xdr:nvCxnSpPr>
        <xdr:cNvPr id="772" name="直線コネクタ 771"/>
        <xdr:cNvCxnSpPr/>
      </xdr:nvCxnSpPr>
      <xdr:spPr>
        <a:xfrm>
          <a:off x="16230600" y="18731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70502</xdr:rowOff>
    </xdr:from>
    <xdr:ext cx="340478" cy="259045"/>
    <xdr:sp macro="" textlink="">
      <xdr:nvSpPr>
        <xdr:cNvPr id="773" name="【庁舎】&#10;有形固定資産減価償却率最大値テキスト"/>
        <xdr:cNvSpPr txBox="1"/>
      </xdr:nvSpPr>
      <xdr:spPr>
        <a:xfrm>
          <a:off x="16357600" y="170440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123825</xdr:rowOff>
    </xdr:from>
    <xdr:to>
      <xdr:col>86</xdr:col>
      <xdr:colOff>25400</xdr:colOff>
      <xdr:row>100</xdr:row>
      <xdr:rowOff>123825</xdr:rowOff>
    </xdr:to>
    <xdr:cxnSp macro="">
      <xdr:nvCxnSpPr>
        <xdr:cNvPr id="774" name="直線コネクタ 773"/>
        <xdr:cNvCxnSpPr/>
      </xdr:nvCxnSpPr>
      <xdr:spPr>
        <a:xfrm>
          <a:off x="16230600" y="1726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12082</xdr:rowOff>
    </xdr:from>
    <xdr:ext cx="405111" cy="259045"/>
    <xdr:sp macro="" textlink="">
      <xdr:nvSpPr>
        <xdr:cNvPr id="775" name="【庁舎】&#10;有形固定資産減価償却率平均値テキスト"/>
        <xdr:cNvSpPr txBox="1"/>
      </xdr:nvSpPr>
      <xdr:spPr>
        <a:xfrm>
          <a:off x="16357600" y="17842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160655</xdr:rowOff>
    </xdr:from>
    <xdr:to>
      <xdr:col>85</xdr:col>
      <xdr:colOff>177800</xdr:colOff>
      <xdr:row>105</xdr:row>
      <xdr:rowOff>90805</xdr:rowOff>
    </xdr:to>
    <xdr:sp macro="" textlink="">
      <xdr:nvSpPr>
        <xdr:cNvPr id="776" name="フローチャート: 判断 775"/>
        <xdr:cNvSpPr/>
      </xdr:nvSpPr>
      <xdr:spPr>
        <a:xfrm>
          <a:off x="162687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151130</xdr:rowOff>
    </xdr:from>
    <xdr:to>
      <xdr:col>81</xdr:col>
      <xdr:colOff>101600</xdr:colOff>
      <xdr:row>105</xdr:row>
      <xdr:rowOff>81280</xdr:rowOff>
    </xdr:to>
    <xdr:sp macro="" textlink="">
      <xdr:nvSpPr>
        <xdr:cNvPr id="777" name="フローチャート: 判断 776"/>
        <xdr:cNvSpPr/>
      </xdr:nvSpPr>
      <xdr:spPr>
        <a:xfrm>
          <a:off x="15430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120650</xdr:rowOff>
    </xdr:from>
    <xdr:to>
      <xdr:col>76</xdr:col>
      <xdr:colOff>165100</xdr:colOff>
      <xdr:row>105</xdr:row>
      <xdr:rowOff>50800</xdr:rowOff>
    </xdr:to>
    <xdr:sp macro="" textlink="">
      <xdr:nvSpPr>
        <xdr:cNvPr id="778" name="フローチャート: 判断 777"/>
        <xdr:cNvSpPr/>
      </xdr:nvSpPr>
      <xdr:spPr>
        <a:xfrm>
          <a:off x="14541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8255</xdr:rowOff>
    </xdr:from>
    <xdr:to>
      <xdr:col>72</xdr:col>
      <xdr:colOff>38100</xdr:colOff>
      <xdr:row>105</xdr:row>
      <xdr:rowOff>109855</xdr:rowOff>
    </xdr:to>
    <xdr:sp macro="" textlink="">
      <xdr:nvSpPr>
        <xdr:cNvPr id="779" name="フローチャート: 判断 778"/>
        <xdr:cNvSpPr/>
      </xdr:nvSpPr>
      <xdr:spPr>
        <a:xfrm>
          <a:off x="13652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153036</xdr:rowOff>
    </xdr:from>
    <xdr:to>
      <xdr:col>67</xdr:col>
      <xdr:colOff>101600</xdr:colOff>
      <xdr:row>105</xdr:row>
      <xdr:rowOff>83186</xdr:rowOff>
    </xdr:to>
    <xdr:sp macro="" textlink="">
      <xdr:nvSpPr>
        <xdr:cNvPr id="780" name="フローチャート: 判断 779"/>
        <xdr:cNvSpPr/>
      </xdr:nvSpPr>
      <xdr:spPr>
        <a:xfrm>
          <a:off x="12763500" y="1798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1" name="テキスト ボックス 78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2" name="テキスト ボックス 78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3" name="テキスト ボックス 78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4" name="テキスト ボックス 78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5" name="テキスト ボックス 78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113030</xdr:rowOff>
    </xdr:from>
    <xdr:to>
      <xdr:col>85</xdr:col>
      <xdr:colOff>177800</xdr:colOff>
      <xdr:row>108</xdr:row>
      <xdr:rowOff>43180</xdr:rowOff>
    </xdr:to>
    <xdr:sp macro="" textlink="">
      <xdr:nvSpPr>
        <xdr:cNvPr id="786" name="楕円 785"/>
        <xdr:cNvSpPr/>
      </xdr:nvSpPr>
      <xdr:spPr>
        <a:xfrm>
          <a:off x="16268700" y="1845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91457</xdr:rowOff>
    </xdr:from>
    <xdr:ext cx="405111" cy="259045"/>
    <xdr:sp macro="" textlink="">
      <xdr:nvSpPr>
        <xdr:cNvPr id="787" name="【庁舎】&#10;有形固定資産減価償却率該当値テキスト"/>
        <xdr:cNvSpPr txBox="1"/>
      </xdr:nvSpPr>
      <xdr:spPr>
        <a:xfrm>
          <a:off x="16357600" y="1843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133986</xdr:rowOff>
    </xdr:from>
    <xdr:to>
      <xdr:col>81</xdr:col>
      <xdr:colOff>101600</xdr:colOff>
      <xdr:row>108</xdr:row>
      <xdr:rowOff>64136</xdr:rowOff>
    </xdr:to>
    <xdr:sp macro="" textlink="">
      <xdr:nvSpPr>
        <xdr:cNvPr id="788" name="楕円 787"/>
        <xdr:cNvSpPr/>
      </xdr:nvSpPr>
      <xdr:spPr>
        <a:xfrm>
          <a:off x="15430500" y="1847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163830</xdr:rowOff>
    </xdr:from>
    <xdr:to>
      <xdr:col>85</xdr:col>
      <xdr:colOff>127000</xdr:colOff>
      <xdr:row>108</xdr:row>
      <xdr:rowOff>13336</xdr:rowOff>
    </xdr:to>
    <xdr:cxnSp macro="">
      <xdr:nvCxnSpPr>
        <xdr:cNvPr id="789" name="直線コネクタ 788"/>
        <xdr:cNvCxnSpPr/>
      </xdr:nvCxnSpPr>
      <xdr:spPr>
        <a:xfrm flipV="1">
          <a:off x="15481300" y="18508980"/>
          <a:ext cx="8382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113030</xdr:rowOff>
    </xdr:from>
    <xdr:to>
      <xdr:col>76</xdr:col>
      <xdr:colOff>165100</xdr:colOff>
      <xdr:row>108</xdr:row>
      <xdr:rowOff>43180</xdr:rowOff>
    </xdr:to>
    <xdr:sp macro="" textlink="">
      <xdr:nvSpPr>
        <xdr:cNvPr id="790" name="楕円 789"/>
        <xdr:cNvSpPr/>
      </xdr:nvSpPr>
      <xdr:spPr>
        <a:xfrm>
          <a:off x="14541500" y="1845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163830</xdr:rowOff>
    </xdr:from>
    <xdr:to>
      <xdr:col>81</xdr:col>
      <xdr:colOff>50800</xdr:colOff>
      <xdr:row>108</xdr:row>
      <xdr:rowOff>13336</xdr:rowOff>
    </xdr:to>
    <xdr:cxnSp macro="">
      <xdr:nvCxnSpPr>
        <xdr:cNvPr id="791" name="直線コネクタ 790"/>
        <xdr:cNvCxnSpPr/>
      </xdr:nvCxnSpPr>
      <xdr:spPr>
        <a:xfrm>
          <a:off x="14592300" y="18508980"/>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92075</xdr:rowOff>
    </xdr:from>
    <xdr:to>
      <xdr:col>72</xdr:col>
      <xdr:colOff>38100</xdr:colOff>
      <xdr:row>108</xdr:row>
      <xdr:rowOff>22225</xdr:rowOff>
    </xdr:to>
    <xdr:sp macro="" textlink="">
      <xdr:nvSpPr>
        <xdr:cNvPr id="792" name="楕円 791"/>
        <xdr:cNvSpPr/>
      </xdr:nvSpPr>
      <xdr:spPr>
        <a:xfrm>
          <a:off x="13652500" y="1843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142875</xdr:rowOff>
    </xdr:from>
    <xdr:to>
      <xdr:col>76</xdr:col>
      <xdr:colOff>114300</xdr:colOff>
      <xdr:row>107</xdr:row>
      <xdr:rowOff>163830</xdr:rowOff>
    </xdr:to>
    <xdr:cxnSp macro="">
      <xdr:nvCxnSpPr>
        <xdr:cNvPr id="793" name="直線コネクタ 792"/>
        <xdr:cNvCxnSpPr/>
      </xdr:nvCxnSpPr>
      <xdr:spPr>
        <a:xfrm>
          <a:off x="13703300" y="1848802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33020</xdr:rowOff>
    </xdr:from>
    <xdr:to>
      <xdr:col>67</xdr:col>
      <xdr:colOff>101600</xdr:colOff>
      <xdr:row>107</xdr:row>
      <xdr:rowOff>134620</xdr:rowOff>
    </xdr:to>
    <xdr:sp macro="" textlink="">
      <xdr:nvSpPr>
        <xdr:cNvPr id="794" name="楕円 793"/>
        <xdr:cNvSpPr/>
      </xdr:nvSpPr>
      <xdr:spPr>
        <a:xfrm>
          <a:off x="12763500" y="1837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83820</xdr:rowOff>
    </xdr:from>
    <xdr:to>
      <xdr:col>71</xdr:col>
      <xdr:colOff>177800</xdr:colOff>
      <xdr:row>107</xdr:row>
      <xdr:rowOff>142875</xdr:rowOff>
    </xdr:to>
    <xdr:cxnSp macro="">
      <xdr:nvCxnSpPr>
        <xdr:cNvPr id="795" name="直線コネクタ 794"/>
        <xdr:cNvCxnSpPr/>
      </xdr:nvCxnSpPr>
      <xdr:spPr>
        <a:xfrm>
          <a:off x="12814300" y="1842897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97807</xdr:rowOff>
    </xdr:from>
    <xdr:ext cx="405111" cy="259045"/>
    <xdr:sp macro="" textlink="">
      <xdr:nvSpPr>
        <xdr:cNvPr id="796" name="n_1aveValue【庁舎】&#10;有形固定資産減価償却率"/>
        <xdr:cNvSpPr txBox="1"/>
      </xdr:nvSpPr>
      <xdr:spPr>
        <a:xfrm>
          <a:off x="152660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67327</xdr:rowOff>
    </xdr:from>
    <xdr:ext cx="405111" cy="259045"/>
    <xdr:sp macro="" textlink="">
      <xdr:nvSpPr>
        <xdr:cNvPr id="797" name="n_2aveValue【庁舎】&#10;有形固定資産減価償却率"/>
        <xdr:cNvSpPr txBox="1"/>
      </xdr:nvSpPr>
      <xdr:spPr>
        <a:xfrm>
          <a:off x="14389744" y="1772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126382</xdr:rowOff>
    </xdr:from>
    <xdr:ext cx="405111" cy="259045"/>
    <xdr:sp macro="" textlink="">
      <xdr:nvSpPr>
        <xdr:cNvPr id="798" name="n_3aveValue【庁舎】&#10;有形固定資産減価償却率"/>
        <xdr:cNvSpPr txBox="1"/>
      </xdr:nvSpPr>
      <xdr:spPr>
        <a:xfrm>
          <a:off x="13500744" y="1778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99713</xdr:rowOff>
    </xdr:from>
    <xdr:ext cx="405111" cy="259045"/>
    <xdr:sp macro="" textlink="">
      <xdr:nvSpPr>
        <xdr:cNvPr id="799" name="n_4aveValue【庁舎】&#10;有形固定資産減価償却率"/>
        <xdr:cNvSpPr txBox="1"/>
      </xdr:nvSpPr>
      <xdr:spPr>
        <a:xfrm>
          <a:off x="12611744" y="1775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55263</xdr:rowOff>
    </xdr:from>
    <xdr:ext cx="405111" cy="259045"/>
    <xdr:sp macro="" textlink="">
      <xdr:nvSpPr>
        <xdr:cNvPr id="800" name="n_1mainValue【庁舎】&#10;有形固定資産減価償却率"/>
        <xdr:cNvSpPr txBox="1"/>
      </xdr:nvSpPr>
      <xdr:spPr>
        <a:xfrm>
          <a:off x="15266044" y="1857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34307</xdr:rowOff>
    </xdr:from>
    <xdr:ext cx="405111" cy="259045"/>
    <xdr:sp macro="" textlink="">
      <xdr:nvSpPr>
        <xdr:cNvPr id="801" name="n_2mainValue【庁舎】&#10;有形固定資産減価償却率"/>
        <xdr:cNvSpPr txBox="1"/>
      </xdr:nvSpPr>
      <xdr:spPr>
        <a:xfrm>
          <a:off x="14389744" y="1855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13352</xdr:rowOff>
    </xdr:from>
    <xdr:ext cx="405111" cy="259045"/>
    <xdr:sp macro="" textlink="">
      <xdr:nvSpPr>
        <xdr:cNvPr id="802" name="n_3mainValue【庁舎】&#10;有形固定資産減価償却率"/>
        <xdr:cNvSpPr txBox="1"/>
      </xdr:nvSpPr>
      <xdr:spPr>
        <a:xfrm>
          <a:off x="13500744" y="1852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125747</xdr:rowOff>
    </xdr:from>
    <xdr:ext cx="405111" cy="259045"/>
    <xdr:sp macro="" textlink="">
      <xdr:nvSpPr>
        <xdr:cNvPr id="803" name="n_4mainValue【庁舎】&#10;有形固定資産減価償却率"/>
        <xdr:cNvSpPr txBox="1"/>
      </xdr:nvSpPr>
      <xdr:spPr>
        <a:xfrm>
          <a:off x="12611744" y="1847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4" name="正方形/長方形 80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5" name="正方形/長方形 80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6" name="正方形/長方形 80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7" name="正方形/長方形 80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8" name="正方形/長方形 80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9" name="正方形/長方形 80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0" name="正方形/長方形 80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1" name="正方形/長方形 81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2" name="テキスト ボックス 81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3" name="直線コネクタ 81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4" name="直線コネクタ 81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5" name="テキスト ボックス 81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6" name="直線コネクタ 81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7" name="テキスト ボックス 81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8" name="直線コネクタ 81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9" name="テキスト ボックス 81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20" name="直線コネクタ 81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21" name="テキスト ボックス 82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22" name="直線コネクタ 82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3" name="テキスト ボックス 82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4" name="直線コネクタ 82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5" name="テキスト ボックス 82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6" name="直線コネクタ 82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7" name="テキスト ボックス 82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102870</xdr:rowOff>
    </xdr:from>
    <xdr:to>
      <xdr:col>116</xdr:col>
      <xdr:colOff>62864</xdr:colOff>
      <xdr:row>108</xdr:row>
      <xdr:rowOff>38100</xdr:rowOff>
    </xdr:to>
    <xdr:cxnSp macro="">
      <xdr:nvCxnSpPr>
        <xdr:cNvPr id="829" name="直線コネクタ 828"/>
        <xdr:cNvCxnSpPr/>
      </xdr:nvCxnSpPr>
      <xdr:spPr>
        <a:xfrm flipV="1">
          <a:off x="22160864" y="170764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830" name="【庁舎】&#10;一人当たり面積最小値テキスト"/>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831" name="直線コネクタ 830"/>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49547</xdr:rowOff>
    </xdr:from>
    <xdr:ext cx="469744" cy="259045"/>
    <xdr:sp macro="" textlink="">
      <xdr:nvSpPr>
        <xdr:cNvPr id="832" name="【庁舎】&#10;一人当たり面積最大値テキスト"/>
        <xdr:cNvSpPr txBox="1"/>
      </xdr:nvSpPr>
      <xdr:spPr>
        <a:xfrm>
          <a:off x="22199600" y="16851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102870</xdr:rowOff>
    </xdr:from>
    <xdr:to>
      <xdr:col>116</xdr:col>
      <xdr:colOff>152400</xdr:colOff>
      <xdr:row>99</xdr:row>
      <xdr:rowOff>102870</xdr:rowOff>
    </xdr:to>
    <xdr:cxnSp macro="">
      <xdr:nvCxnSpPr>
        <xdr:cNvPr id="833" name="直線コネクタ 832"/>
        <xdr:cNvCxnSpPr/>
      </xdr:nvCxnSpPr>
      <xdr:spPr>
        <a:xfrm>
          <a:off x="22072600" y="1707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87465</xdr:rowOff>
    </xdr:from>
    <xdr:ext cx="469744" cy="259045"/>
    <xdr:sp macro="" textlink="">
      <xdr:nvSpPr>
        <xdr:cNvPr id="834" name="【庁舎】&#10;一人当たり面積平均値テキスト"/>
        <xdr:cNvSpPr txBox="1"/>
      </xdr:nvSpPr>
      <xdr:spPr>
        <a:xfrm>
          <a:off x="22199600" y="180897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64588</xdr:rowOff>
    </xdr:from>
    <xdr:to>
      <xdr:col>116</xdr:col>
      <xdr:colOff>114300</xdr:colOff>
      <xdr:row>106</xdr:row>
      <xdr:rowOff>166188</xdr:rowOff>
    </xdr:to>
    <xdr:sp macro="" textlink="">
      <xdr:nvSpPr>
        <xdr:cNvPr id="835" name="フローチャート: 判断 834"/>
        <xdr:cNvSpPr/>
      </xdr:nvSpPr>
      <xdr:spPr>
        <a:xfrm>
          <a:off x="22110700" y="1823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78739</xdr:rowOff>
    </xdr:from>
    <xdr:to>
      <xdr:col>112</xdr:col>
      <xdr:colOff>38100</xdr:colOff>
      <xdr:row>107</xdr:row>
      <xdr:rowOff>8889</xdr:rowOff>
    </xdr:to>
    <xdr:sp macro="" textlink="">
      <xdr:nvSpPr>
        <xdr:cNvPr id="836" name="フローチャート: 判断 835"/>
        <xdr:cNvSpPr/>
      </xdr:nvSpPr>
      <xdr:spPr>
        <a:xfrm>
          <a:off x="21272500" y="1825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87449</xdr:rowOff>
    </xdr:from>
    <xdr:to>
      <xdr:col>107</xdr:col>
      <xdr:colOff>101600</xdr:colOff>
      <xdr:row>107</xdr:row>
      <xdr:rowOff>17599</xdr:rowOff>
    </xdr:to>
    <xdr:sp macro="" textlink="">
      <xdr:nvSpPr>
        <xdr:cNvPr id="837" name="フローチャート: 判断 836"/>
        <xdr:cNvSpPr/>
      </xdr:nvSpPr>
      <xdr:spPr>
        <a:xfrm>
          <a:off x="20383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93980</xdr:rowOff>
    </xdr:from>
    <xdr:to>
      <xdr:col>102</xdr:col>
      <xdr:colOff>165100</xdr:colOff>
      <xdr:row>107</xdr:row>
      <xdr:rowOff>24130</xdr:rowOff>
    </xdr:to>
    <xdr:sp macro="" textlink="">
      <xdr:nvSpPr>
        <xdr:cNvPr id="838" name="フローチャート: 判断 837"/>
        <xdr:cNvSpPr/>
      </xdr:nvSpPr>
      <xdr:spPr>
        <a:xfrm>
          <a:off x="19494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61323</xdr:rowOff>
    </xdr:from>
    <xdr:to>
      <xdr:col>98</xdr:col>
      <xdr:colOff>38100</xdr:colOff>
      <xdr:row>106</xdr:row>
      <xdr:rowOff>162923</xdr:rowOff>
    </xdr:to>
    <xdr:sp macro="" textlink="">
      <xdr:nvSpPr>
        <xdr:cNvPr id="839" name="フローチャート: 判断 838"/>
        <xdr:cNvSpPr/>
      </xdr:nvSpPr>
      <xdr:spPr>
        <a:xfrm>
          <a:off x="18605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0" name="テキスト ボックス 83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1" name="テキスト ボックス 84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2" name="テキスト ボックス 84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3" name="テキスト ボックス 84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4" name="テキスト ボックス 84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154939</xdr:rowOff>
    </xdr:from>
    <xdr:to>
      <xdr:col>116</xdr:col>
      <xdr:colOff>114300</xdr:colOff>
      <xdr:row>107</xdr:row>
      <xdr:rowOff>85089</xdr:rowOff>
    </xdr:to>
    <xdr:sp macro="" textlink="">
      <xdr:nvSpPr>
        <xdr:cNvPr id="845" name="楕円 844"/>
        <xdr:cNvSpPr/>
      </xdr:nvSpPr>
      <xdr:spPr>
        <a:xfrm>
          <a:off x="22110700" y="1832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133366</xdr:rowOff>
    </xdr:from>
    <xdr:ext cx="469744" cy="259045"/>
    <xdr:sp macro="" textlink="">
      <xdr:nvSpPr>
        <xdr:cNvPr id="846" name="【庁舎】&#10;一人当たり面積該当値テキスト"/>
        <xdr:cNvSpPr txBox="1"/>
      </xdr:nvSpPr>
      <xdr:spPr>
        <a:xfrm>
          <a:off x="22199600" y="1830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22679</xdr:rowOff>
    </xdr:from>
    <xdr:to>
      <xdr:col>112</xdr:col>
      <xdr:colOff>38100</xdr:colOff>
      <xdr:row>107</xdr:row>
      <xdr:rowOff>124279</xdr:rowOff>
    </xdr:to>
    <xdr:sp macro="" textlink="">
      <xdr:nvSpPr>
        <xdr:cNvPr id="847" name="楕円 846"/>
        <xdr:cNvSpPr/>
      </xdr:nvSpPr>
      <xdr:spPr>
        <a:xfrm>
          <a:off x="21272500" y="1836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34289</xdr:rowOff>
    </xdr:from>
    <xdr:to>
      <xdr:col>116</xdr:col>
      <xdr:colOff>63500</xdr:colOff>
      <xdr:row>107</xdr:row>
      <xdr:rowOff>73479</xdr:rowOff>
    </xdr:to>
    <xdr:cxnSp macro="">
      <xdr:nvCxnSpPr>
        <xdr:cNvPr id="848" name="直線コネクタ 847"/>
        <xdr:cNvCxnSpPr/>
      </xdr:nvCxnSpPr>
      <xdr:spPr>
        <a:xfrm flipV="1">
          <a:off x="21323300" y="18379439"/>
          <a:ext cx="8382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28121</xdr:rowOff>
    </xdr:from>
    <xdr:to>
      <xdr:col>107</xdr:col>
      <xdr:colOff>101600</xdr:colOff>
      <xdr:row>107</xdr:row>
      <xdr:rowOff>129721</xdr:rowOff>
    </xdr:to>
    <xdr:sp macro="" textlink="">
      <xdr:nvSpPr>
        <xdr:cNvPr id="849" name="楕円 848"/>
        <xdr:cNvSpPr/>
      </xdr:nvSpPr>
      <xdr:spPr>
        <a:xfrm>
          <a:off x="20383500" y="1837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73479</xdr:rowOff>
    </xdr:from>
    <xdr:to>
      <xdr:col>111</xdr:col>
      <xdr:colOff>177800</xdr:colOff>
      <xdr:row>107</xdr:row>
      <xdr:rowOff>78921</xdr:rowOff>
    </xdr:to>
    <xdr:cxnSp macro="">
      <xdr:nvCxnSpPr>
        <xdr:cNvPr id="850" name="直線コネクタ 849"/>
        <xdr:cNvCxnSpPr/>
      </xdr:nvCxnSpPr>
      <xdr:spPr>
        <a:xfrm flipV="1">
          <a:off x="20434300" y="18418629"/>
          <a:ext cx="889000" cy="5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32476</xdr:rowOff>
    </xdr:from>
    <xdr:to>
      <xdr:col>102</xdr:col>
      <xdr:colOff>165100</xdr:colOff>
      <xdr:row>107</xdr:row>
      <xdr:rowOff>134076</xdr:rowOff>
    </xdr:to>
    <xdr:sp macro="" textlink="">
      <xdr:nvSpPr>
        <xdr:cNvPr id="851" name="楕円 850"/>
        <xdr:cNvSpPr/>
      </xdr:nvSpPr>
      <xdr:spPr>
        <a:xfrm>
          <a:off x="19494500" y="1837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78921</xdr:rowOff>
    </xdr:from>
    <xdr:to>
      <xdr:col>107</xdr:col>
      <xdr:colOff>50800</xdr:colOff>
      <xdr:row>107</xdr:row>
      <xdr:rowOff>83276</xdr:rowOff>
    </xdr:to>
    <xdr:cxnSp macro="">
      <xdr:nvCxnSpPr>
        <xdr:cNvPr id="852" name="直線コネクタ 851"/>
        <xdr:cNvCxnSpPr/>
      </xdr:nvCxnSpPr>
      <xdr:spPr>
        <a:xfrm flipV="1">
          <a:off x="19545300" y="18424071"/>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37919</xdr:rowOff>
    </xdr:from>
    <xdr:to>
      <xdr:col>98</xdr:col>
      <xdr:colOff>38100</xdr:colOff>
      <xdr:row>107</xdr:row>
      <xdr:rowOff>139519</xdr:rowOff>
    </xdr:to>
    <xdr:sp macro="" textlink="">
      <xdr:nvSpPr>
        <xdr:cNvPr id="853" name="楕円 852"/>
        <xdr:cNvSpPr/>
      </xdr:nvSpPr>
      <xdr:spPr>
        <a:xfrm>
          <a:off x="18605500" y="1838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83276</xdr:rowOff>
    </xdr:from>
    <xdr:to>
      <xdr:col>102</xdr:col>
      <xdr:colOff>114300</xdr:colOff>
      <xdr:row>107</xdr:row>
      <xdr:rowOff>88719</xdr:rowOff>
    </xdr:to>
    <xdr:cxnSp macro="">
      <xdr:nvCxnSpPr>
        <xdr:cNvPr id="854" name="直線コネクタ 853"/>
        <xdr:cNvCxnSpPr/>
      </xdr:nvCxnSpPr>
      <xdr:spPr>
        <a:xfrm flipV="1">
          <a:off x="18656300" y="18428426"/>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25416</xdr:rowOff>
    </xdr:from>
    <xdr:ext cx="469744" cy="259045"/>
    <xdr:sp macro="" textlink="">
      <xdr:nvSpPr>
        <xdr:cNvPr id="855" name="n_1aveValue【庁舎】&#10;一人当たり面積"/>
        <xdr:cNvSpPr txBox="1"/>
      </xdr:nvSpPr>
      <xdr:spPr>
        <a:xfrm>
          <a:off x="21075727" y="1802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34126</xdr:rowOff>
    </xdr:from>
    <xdr:ext cx="469744" cy="259045"/>
    <xdr:sp macro="" textlink="">
      <xdr:nvSpPr>
        <xdr:cNvPr id="856" name="n_2aveValue【庁舎】&#10;一人当たり面積"/>
        <xdr:cNvSpPr txBox="1"/>
      </xdr:nvSpPr>
      <xdr:spPr>
        <a:xfrm>
          <a:off x="201994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40657</xdr:rowOff>
    </xdr:from>
    <xdr:ext cx="469744" cy="259045"/>
    <xdr:sp macro="" textlink="">
      <xdr:nvSpPr>
        <xdr:cNvPr id="857" name="n_3aveValue【庁舎】&#10;一人当たり面積"/>
        <xdr:cNvSpPr txBox="1"/>
      </xdr:nvSpPr>
      <xdr:spPr>
        <a:xfrm>
          <a:off x="193104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8000</xdr:rowOff>
    </xdr:from>
    <xdr:ext cx="469744" cy="259045"/>
    <xdr:sp macro="" textlink="">
      <xdr:nvSpPr>
        <xdr:cNvPr id="858" name="n_4aveValue【庁舎】&#10;一人当たり面積"/>
        <xdr:cNvSpPr txBox="1"/>
      </xdr:nvSpPr>
      <xdr:spPr>
        <a:xfrm>
          <a:off x="18421427" y="1801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115406</xdr:rowOff>
    </xdr:from>
    <xdr:ext cx="469744" cy="259045"/>
    <xdr:sp macro="" textlink="">
      <xdr:nvSpPr>
        <xdr:cNvPr id="859" name="n_1mainValue【庁舎】&#10;一人当たり面積"/>
        <xdr:cNvSpPr txBox="1"/>
      </xdr:nvSpPr>
      <xdr:spPr>
        <a:xfrm>
          <a:off x="21075727" y="18460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120848</xdr:rowOff>
    </xdr:from>
    <xdr:ext cx="469744" cy="259045"/>
    <xdr:sp macro="" textlink="">
      <xdr:nvSpPr>
        <xdr:cNvPr id="860" name="n_2mainValue【庁舎】&#10;一人当たり面積"/>
        <xdr:cNvSpPr txBox="1"/>
      </xdr:nvSpPr>
      <xdr:spPr>
        <a:xfrm>
          <a:off x="20199427" y="18465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125203</xdr:rowOff>
    </xdr:from>
    <xdr:ext cx="469744" cy="259045"/>
    <xdr:sp macro="" textlink="">
      <xdr:nvSpPr>
        <xdr:cNvPr id="861" name="n_3mainValue【庁舎】&#10;一人当たり面積"/>
        <xdr:cNvSpPr txBox="1"/>
      </xdr:nvSpPr>
      <xdr:spPr>
        <a:xfrm>
          <a:off x="19310427" y="1847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130646</xdr:rowOff>
    </xdr:from>
    <xdr:ext cx="469744" cy="259045"/>
    <xdr:sp macro="" textlink="">
      <xdr:nvSpPr>
        <xdr:cNvPr id="862" name="n_4mainValue【庁舎】&#10;一人当たり面積"/>
        <xdr:cNvSpPr txBox="1"/>
      </xdr:nvSpPr>
      <xdr:spPr>
        <a:xfrm>
          <a:off x="18421427" y="18475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3" name="正方形/長方形 86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4" name="正方形/長方形 86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5" name="テキスト ボックス 86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については，ほとんどの類型で類似団体平均を上回っている。体育館，福祉施設，市民会館等，合併前からそれぞれの町において整備されていた施設で老朽化が進んでおり減価償却率を上げている。</a:t>
          </a:r>
        </a:p>
        <a:p>
          <a:r>
            <a:rPr kumimoji="1" lang="ja-JP" altLang="en-US" sz="1300">
              <a:latin typeface="ＭＳ Ｐゴシック" panose="020B0600070205080204" pitchFamily="50" charset="-128"/>
              <a:ea typeface="ＭＳ Ｐゴシック" panose="020B0600070205080204" pitchFamily="50" charset="-128"/>
            </a:rPr>
            <a:t>　図書館については平成になってから整備されており比較的新しく類似団体平均を下回っている。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１人当たりの面積については，体育館・プール，福祉施設において類似団体と比較した場合に大きく下回っており，分析では類似団体と比較して充足率が低いことが伺える。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今後，公共施設等総合管理計画に基づき，施設の機能や役割を考慮し，利用状況や収支状況を把握した上で，統合や廃止等の償却と今後の投資とのバランスを検討しながら，維持管理に努める必要がある。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28591669</v>
      </c>
      <c r="BO4" s="464"/>
      <c r="BP4" s="464"/>
      <c r="BQ4" s="464"/>
      <c r="BR4" s="464"/>
      <c r="BS4" s="464"/>
      <c r="BT4" s="464"/>
      <c r="BU4" s="465"/>
      <c r="BV4" s="463">
        <v>23222856</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5</v>
      </c>
      <c r="CU4" s="648"/>
      <c r="CV4" s="648"/>
      <c r="CW4" s="648"/>
      <c r="CX4" s="648"/>
      <c r="CY4" s="648"/>
      <c r="CZ4" s="648"/>
      <c r="DA4" s="649"/>
      <c r="DB4" s="647">
        <v>3.3</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27567441</v>
      </c>
      <c r="BO5" s="469"/>
      <c r="BP5" s="469"/>
      <c r="BQ5" s="469"/>
      <c r="BR5" s="469"/>
      <c r="BS5" s="469"/>
      <c r="BT5" s="469"/>
      <c r="BU5" s="470"/>
      <c r="BV5" s="468">
        <v>22774717</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93.8</v>
      </c>
      <c r="CU5" s="439"/>
      <c r="CV5" s="439"/>
      <c r="CW5" s="439"/>
      <c r="CX5" s="439"/>
      <c r="CY5" s="439"/>
      <c r="CZ5" s="439"/>
      <c r="DA5" s="440"/>
      <c r="DB5" s="438">
        <v>94.8</v>
      </c>
      <c r="DC5" s="439"/>
      <c r="DD5" s="439"/>
      <c r="DE5" s="439"/>
      <c r="DF5" s="439"/>
      <c r="DG5" s="439"/>
      <c r="DH5" s="439"/>
      <c r="DI5" s="440"/>
      <c r="DJ5" s="186"/>
      <c r="DK5" s="186"/>
      <c r="DL5" s="186"/>
      <c r="DM5" s="186"/>
      <c r="DN5" s="186"/>
      <c r="DO5" s="186"/>
    </row>
    <row r="6" spans="1:119" ht="18.75" customHeight="1" x14ac:dyDescent="0.15">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102</v>
      </c>
      <c r="AV6" s="526"/>
      <c r="AW6" s="526"/>
      <c r="AX6" s="526"/>
      <c r="AY6" s="448" t="s">
        <v>103</v>
      </c>
      <c r="AZ6" s="449"/>
      <c r="BA6" s="449"/>
      <c r="BB6" s="449"/>
      <c r="BC6" s="449"/>
      <c r="BD6" s="449"/>
      <c r="BE6" s="449"/>
      <c r="BF6" s="449"/>
      <c r="BG6" s="449"/>
      <c r="BH6" s="449"/>
      <c r="BI6" s="449"/>
      <c r="BJ6" s="449"/>
      <c r="BK6" s="449"/>
      <c r="BL6" s="449"/>
      <c r="BM6" s="450"/>
      <c r="BN6" s="468">
        <v>1024228</v>
      </c>
      <c r="BO6" s="469"/>
      <c r="BP6" s="469"/>
      <c r="BQ6" s="469"/>
      <c r="BR6" s="469"/>
      <c r="BS6" s="469"/>
      <c r="BT6" s="469"/>
      <c r="BU6" s="470"/>
      <c r="BV6" s="468">
        <v>448139</v>
      </c>
      <c r="BW6" s="469"/>
      <c r="BX6" s="469"/>
      <c r="BY6" s="469"/>
      <c r="BZ6" s="469"/>
      <c r="CA6" s="469"/>
      <c r="CB6" s="469"/>
      <c r="CC6" s="470"/>
      <c r="CD6" s="477" t="s">
        <v>104</v>
      </c>
      <c r="CE6" s="478"/>
      <c r="CF6" s="478"/>
      <c r="CG6" s="478"/>
      <c r="CH6" s="478"/>
      <c r="CI6" s="478"/>
      <c r="CJ6" s="478"/>
      <c r="CK6" s="478"/>
      <c r="CL6" s="478"/>
      <c r="CM6" s="478"/>
      <c r="CN6" s="478"/>
      <c r="CO6" s="478"/>
      <c r="CP6" s="478"/>
      <c r="CQ6" s="478"/>
      <c r="CR6" s="478"/>
      <c r="CS6" s="479"/>
      <c r="CT6" s="621">
        <v>97.1</v>
      </c>
      <c r="CU6" s="622"/>
      <c r="CV6" s="622"/>
      <c r="CW6" s="622"/>
      <c r="CX6" s="622"/>
      <c r="CY6" s="622"/>
      <c r="CZ6" s="622"/>
      <c r="DA6" s="623"/>
      <c r="DB6" s="621">
        <v>98</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105</v>
      </c>
      <c r="AN7" s="442"/>
      <c r="AO7" s="442"/>
      <c r="AP7" s="442"/>
      <c r="AQ7" s="442"/>
      <c r="AR7" s="442"/>
      <c r="AS7" s="442"/>
      <c r="AT7" s="443"/>
      <c r="AU7" s="525" t="s">
        <v>106</v>
      </c>
      <c r="AV7" s="526"/>
      <c r="AW7" s="526"/>
      <c r="AX7" s="526"/>
      <c r="AY7" s="448" t="s">
        <v>107</v>
      </c>
      <c r="AZ7" s="449"/>
      <c r="BA7" s="449"/>
      <c r="BB7" s="449"/>
      <c r="BC7" s="449"/>
      <c r="BD7" s="449"/>
      <c r="BE7" s="449"/>
      <c r="BF7" s="449"/>
      <c r="BG7" s="449"/>
      <c r="BH7" s="449"/>
      <c r="BI7" s="449"/>
      <c r="BJ7" s="449"/>
      <c r="BK7" s="449"/>
      <c r="BL7" s="449"/>
      <c r="BM7" s="450"/>
      <c r="BN7" s="468">
        <v>386231</v>
      </c>
      <c r="BO7" s="469"/>
      <c r="BP7" s="469"/>
      <c r="BQ7" s="469"/>
      <c r="BR7" s="469"/>
      <c r="BS7" s="469"/>
      <c r="BT7" s="469"/>
      <c r="BU7" s="470"/>
      <c r="BV7" s="468">
        <v>39460</v>
      </c>
      <c r="BW7" s="469"/>
      <c r="BX7" s="469"/>
      <c r="BY7" s="469"/>
      <c r="BZ7" s="469"/>
      <c r="CA7" s="469"/>
      <c r="CB7" s="469"/>
      <c r="CC7" s="470"/>
      <c r="CD7" s="477" t="s">
        <v>108</v>
      </c>
      <c r="CE7" s="478"/>
      <c r="CF7" s="478"/>
      <c r="CG7" s="478"/>
      <c r="CH7" s="478"/>
      <c r="CI7" s="478"/>
      <c r="CJ7" s="478"/>
      <c r="CK7" s="478"/>
      <c r="CL7" s="478"/>
      <c r="CM7" s="478"/>
      <c r="CN7" s="478"/>
      <c r="CO7" s="478"/>
      <c r="CP7" s="478"/>
      <c r="CQ7" s="478"/>
      <c r="CR7" s="478"/>
      <c r="CS7" s="479"/>
      <c r="CT7" s="468">
        <v>12728369</v>
      </c>
      <c r="CU7" s="469"/>
      <c r="CV7" s="469"/>
      <c r="CW7" s="469"/>
      <c r="CX7" s="469"/>
      <c r="CY7" s="469"/>
      <c r="CZ7" s="469"/>
      <c r="DA7" s="470"/>
      <c r="DB7" s="468">
        <v>12345685</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109</v>
      </c>
      <c r="AN8" s="442"/>
      <c r="AO8" s="442"/>
      <c r="AP8" s="442"/>
      <c r="AQ8" s="442"/>
      <c r="AR8" s="442"/>
      <c r="AS8" s="442"/>
      <c r="AT8" s="443"/>
      <c r="AU8" s="525" t="s">
        <v>110</v>
      </c>
      <c r="AV8" s="526"/>
      <c r="AW8" s="526"/>
      <c r="AX8" s="526"/>
      <c r="AY8" s="448" t="s">
        <v>111</v>
      </c>
      <c r="AZ8" s="449"/>
      <c r="BA8" s="449"/>
      <c r="BB8" s="449"/>
      <c r="BC8" s="449"/>
      <c r="BD8" s="449"/>
      <c r="BE8" s="449"/>
      <c r="BF8" s="449"/>
      <c r="BG8" s="449"/>
      <c r="BH8" s="449"/>
      <c r="BI8" s="449"/>
      <c r="BJ8" s="449"/>
      <c r="BK8" s="449"/>
      <c r="BL8" s="449"/>
      <c r="BM8" s="450"/>
      <c r="BN8" s="468">
        <v>637997</v>
      </c>
      <c r="BO8" s="469"/>
      <c r="BP8" s="469"/>
      <c r="BQ8" s="469"/>
      <c r="BR8" s="469"/>
      <c r="BS8" s="469"/>
      <c r="BT8" s="469"/>
      <c r="BU8" s="470"/>
      <c r="BV8" s="468">
        <v>408679</v>
      </c>
      <c r="BW8" s="469"/>
      <c r="BX8" s="469"/>
      <c r="BY8" s="469"/>
      <c r="BZ8" s="469"/>
      <c r="CA8" s="469"/>
      <c r="CB8" s="469"/>
      <c r="CC8" s="470"/>
      <c r="CD8" s="477" t="s">
        <v>112</v>
      </c>
      <c r="CE8" s="478"/>
      <c r="CF8" s="478"/>
      <c r="CG8" s="478"/>
      <c r="CH8" s="478"/>
      <c r="CI8" s="478"/>
      <c r="CJ8" s="478"/>
      <c r="CK8" s="478"/>
      <c r="CL8" s="478"/>
      <c r="CM8" s="478"/>
      <c r="CN8" s="478"/>
      <c r="CO8" s="478"/>
      <c r="CP8" s="478"/>
      <c r="CQ8" s="478"/>
      <c r="CR8" s="478"/>
      <c r="CS8" s="479"/>
      <c r="CT8" s="581">
        <v>0.35</v>
      </c>
      <c r="CU8" s="582"/>
      <c r="CV8" s="582"/>
      <c r="CW8" s="582"/>
      <c r="CX8" s="582"/>
      <c r="CY8" s="582"/>
      <c r="CZ8" s="582"/>
      <c r="DA8" s="583"/>
      <c r="DB8" s="581">
        <v>0.35</v>
      </c>
      <c r="DC8" s="582"/>
      <c r="DD8" s="582"/>
      <c r="DE8" s="582"/>
      <c r="DF8" s="582"/>
      <c r="DG8" s="582"/>
      <c r="DH8" s="582"/>
      <c r="DI8" s="583"/>
      <c r="DJ8" s="186"/>
      <c r="DK8" s="186"/>
      <c r="DL8" s="186"/>
      <c r="DM8" s="186"/>
      <c r="DN8" s="186"/>
      <c r="DO8" s="186"/>
    </row>
    <row r="9" spans="1:119" ht="18.75" customHeight="1" thickBot="1" x14ac:dyDescent="0.2">
      <c r="A9" s="187"/>
      <c r="B9" s="610" t="s">
        <v>113</v>
      </c>
      <c r="C9" s="611"/>
      <c r="D9" s="611"/>
      <c r="E9" s="611"/>
      <c r="F9" s="611"/>
      <c r="G9" s="611"/>
      <c r="H9" s="611"/>
      <c r="I9" s="611"/>
      <c r="J9" s="611"/>
      <c r="K9" s="531"/>
      <c r="L9" s="612" t="s">
        <v>114</v>
      </c>
      <c r="M9" s="613"/>
      <c r="N9" s="613"/>
      <c r="O9" s="613"/>
      <c r="P9" s="613"/>
      <c r="Q9" s="614"/>
      <c r="R9" s="615">
        <v>33080</v>
      </c>
      <c r="S9" s="616"/>
      <c r="T9" s="616"/>
      <c r="U9" s="616"/>
      <c r="V9" s="617"/>
      <c r="W9" s="547" t="s">
        <v>115</v>
      </c>
      <c r="X9" s="548"/>
      <c r="Y9" s="548"/>
      <c r="Z9" s="548"/>
      <c r="AA9" s="548"/>
      <c r="AB9" s="548"/>
      <c r="AC9" s="548"/>
      <c r="AD9" s="548"/>
      <c r="AE9" s="548"/>
      <c r="AF9" s="548"/>
      <c r="AG9" s="548"/>
      <c r="AH9" s="548"/>
      <c r="AI9" s="548"/>
      <c r="AJ9" s="548"/>
      <c r="AK9" s="548"/>
      <c r="AL9" s="618"/>
      <c r="AM9" s="537" t="s">
        <v>116</v>
      </c>
      <c r="AN9" s="442"/>
      <c r="AO9" s="442"/>
      <c r="AP9" s="442"/>
      <c r="AQ9" s="442"/>
      <c r="AR9" s="442"/>
      <c r="AS9" s="442"/>
      <c r="AT9" s="443"/>
      <c r="AU9" s="525" t="s">
        <v>117</v>
      </c>
      <c r="AV9" s="526"/>
      <c r="AW9" s="526"/>
      <c r="AX9" s="526"/>
      <c r="AY9" s="448" t="s">
        <v>118</v>
      </c>
      <c r="AZ9" s="449"/>
      <c r="BA9" s="449"/>
      <c r="BB9" s="449"/>
      <c r="BC9" s="449"/>
      <c r="BD9" s="449"/>
      <c r="BE9" s="449"/>
      <c r="BF9" s="449"/>
      <c r="BG9" s="449"/>
      <c r="BH9" s="449"/>
      <c r="BI9" s="449"/>
      <c r="BJ9" s="449"/>
      <c r="BK9" s="449"/>
      <c r="BL9" s="449"/>
      <c r="BM9" s="450"/>
      <c r="BN9" s="468">
        <v>229318</v>
      </c>
      <c r="BO9" s="469"/>
      <c r="BP9" s="469"/>
      <c r="BQ9" s="469"/>
      <c r="BR9" s="469"/>
      <c r="BS9" s="469"/>
      <c r="BT9" s="469"/>
      <c r="BU9" s="470"/>
      <c r="BV9" s="468">
        <v>-219296</v>
      </c>
      <c r="BW9" s="469"/>
      <c r="BX9" s="469"/>
      <c r="BY9" s="469"/>
      <c r="BZ9" s="469"/>
      <c r="CA9" s="469"/>
      <c r="CB9" s="469"/>
      <c r="CC9" s="470"/>
      <c r="CD9" s="477" t="s">
        <v>119</v>
      </c>
      <c r="CE9" s="478"/>
      <c r="CF9" s="478"/>
      <c r="CG9" s="478"/>
      <c r="CH9" s="478"/>
      <c r="CI9" s="478"/>
      <c r="CJ9" s="478"/>
      <c r="CK9" s="478"/>
      <c r="CL9" s="478"/>
      <c r="CM9" s="478"/>
      <c r="CN9" s="478"/>
      <c r="CO9" s="478"/>
      <c r="CP9" s="478"/>
      <c r="CQ9" s="478"/>
      <c r="CR9" s="478"/>
      <c r="CS9" s="479"/>
      <c r="CT9" s="438">
        <v>15.1</v>
      </c>
      <c r="CU9" s="439"/>
      <c r="CV9" s="439"/>
      <c r="CW9" s="439"/>
      <c r="CX9" s="439"/>
      <c r="CY9" s="439"/>
      <c r="CZ9" s="439"/>
      <c r="DA9" s="440"/>
      <c r="DB9" s="438">
        <v>15.2</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120</v>
      </c>
      <c r="M10" s="442"/>
      <c r="N10" s="442"/>
      <c r="O10" s="442"/>
      <c r="P10" s="442"/>
      <c r="Q10" s="443"/>
      <c r="R10" s="444">
        <v>36352</v>
      </c>
      <c r="S10" s="445"/>
      <c r="T10" s="445"/>
      <c r="U10" s="445"/>
      <c r="V10" s="447"/>
      <c r="W10" s="619"/>
      <c r="X10" s="430"/>
      <c r="Y10" s="430"/>
      <c r="Z10" s="430"/>
      <c r="AA10" s="430"/>
      <c r="AB10" s="430"/>
      <c r="AC10" s="430"/>
      <c r="AD10" s="430"/>
      <c r="AE10" s="430"/>
      <c r="AF10" s="430"/>
      <c r="AG10" s="430"/>
      <c r="AH10" s="430"/>
      <c r="AI10" s="430"/>
      <c r="AJ10" s="430"/>
      <c r="AK10" s="430"/>
      <c r="AL10" s="620"/>
      <c r="AM10" s="537" t="s">
        <v>121</v>
      </c>
      <c r="AN10" s="442"/>
      <c r="AO10" s="442"/>
      <c r="AP10" s="442"/>
      <c r="AQ10" s="442"/>
      <c r="AR10" s="442"/>
      <c r="AS10" s="442"/>
      <c r="AT10" s="443"/>
      <c r="AU10" s="525" t="s">
        <v>122</v>
      </c>
      <c r="AV10" s="526"/>
      <c r="AW10" s="526"/>
      <c r="AX10" s="526"/>
      <c r="AY10" s="448" t="s">
        <v>123</v>
      </c>
      <c r="AZ10" s="449"/>
      <c r="BA10" s="449"/>
      <c r="BB10" s="449"/>
      <c r="BC10" s="449"/>
      <c r="BD10" s="449"/>
      <c r="BE10" s="449"/>
      <c r="BF10" s="449"/>
      <c r="BG10" s="449"/>
      <c r="BH10" s="449"/>
      <c r="BI10" s="449"/>
      <c r="BJ10" s="449"/>
      <c r="BK10" s="449"/>
      <c r="BL10" s="449"/>
      <c r="BM10" s="450"/>
      <c r="BN10" s="468">
        <v>7797</v>
      </c>
      <c r="BO10" s="469"/>
      <c r="BP10" s="469"/>
      <c r="BQ10" s="469"/>
      <c r="BR10" s="469"/>
      <c r="BS10" s="469"/>
      <c r="BT10" s="469"/>
      <c r="BU10" s="470"/>
      <c r="BV10" s="468">
        <v>7948</v>
      </c>
      <c r="BW10" s="469"/>
      <c r="BX10" s="469"/>
      <c r="BY10" s="469"/>
      <c r="BZ10" s="469"/>
      <c r="CA10" s="469"/>
      <c r="CB10" s="469"/>
      <c r="CC10" s="470"/>
      <c r="CD10" s="191" t="s">
        <v>124</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125</v>
      </c>
      <c r="M11" s="515"/>
      <c r="N11" s="515"/>
      <c r="O11" s="515"/>
      <c r="P11" s="515"/>
      <c r="Q11" s="516"/>
      <c r="R11" s="607" t="s">
        <v>126</v>
      </c>
      <c r="S11" s="608"/>
      <c r="T11" s="608"/>
      <c r="U11" s="608"/>
      <c r="V11" s="609"/>
      <c r="W11" s="619"/>
      <c r="X11" s="430"/>
      <c r="Y11" s="430"/>
      <c r="Z11" s="430"/>
      <c r="AA11" s="430"/>
      <c r="AB11" s="430"/>
      <c r="AC11" s="430"/>
      <c r="AD11" s="430"/>
      <c r="AE11" s="430"/>
      <c r="AF11" s="430"/>
      <c r="AG11" s="430"/>
      <c r="AH11" s="430"/>
      <c r="AI11" s="430"/>
      <c r="AJ11" s="430"/>
      <c r="AK11" s="430"/>
      <c r="AL11" s="620"/>
      <c r="AM11" s="537" t="s">
        <v>127</v>
      </c>
      <c r="AN11" s="442"/>
      <c r="AO11" s="442"/>
      <c r="AP11" s="442"/>
      <c r="AQ11" s="442"/>
      <c r="AR11" s="442"/>
      <c r="AS11" s="442"/>
      <c r="AT11" s="443"/>
      <c r="AU11" s="525" t="s">
        <v>128</v>
      </c>
      <c r="AV11" s="526"/>
      <c r="AW11" s="526"/>
      <c r="AX11" s="526"/>
      <c r="AY11" s="448" t="s">
        <v>129</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130</v>
      </c>
      <c r="CE11" s="478"/>
      <c r="CF11" s="478"/>
      <c r="CG11" s="478"/>
      <c r="CH11" s="478"/>
      <c r="CI11" s="478"/>
      <c r="CJ11" s="478"/>
      <c r="CK11" s="478"/>
      <c r="CL11" s="478"/>
      <c r="CM11" s="478"/>
      <c r="CN11" s="478"/>
      <c r="CO11" s="478"/>
      <c r="CP11" s="478"/>
      <c r="CQ11" s="478"/>
      <c r="CR11" s="478"/>
      <c r="CS11" s="479"/>
      <c r="CT11" s="581" t="s">
        <v>131</v>
      </c>
      <c r="CU11" s="582"/>
      <c r="CV11" s="582"/>
      <c r="CW11" s="582"/>
      <c r="CX11" s="582"/>
      <c r="CY11" s="582"/>
      <c r="CZ11" s="582"/>
      <c r="DA11" s="583"/>
      <c r="DB11" s="581" t="s">
        <v>132</v>
      </c>
      <c r="DC11" s="582"/>
      <c r="DD11" s="582"/>
      <c r="DE11" s="582"/>
      <c r="DF11" s="582"/>
      <c r="DG11" s="582"/>
      <c r="DH11" s="582"/>
      <c r="DI11" s="583"/>
      <c r="DJ11" s="186"/>
      <c r="DK11" s="186"/>
      <c r="DL11" s="186"/>
      <c r="DM11" s="186"/>
      <c r="DN11" s="186"/>
      <c r="DO11" s="186"/>
    </row>
    <row r="12" spans="1:119" ht="18.75" customHeight="1" x14ac:dyDescent="0.15">
      <c r="A12" s="187"/>
      <c r="B12" s="584" t="s">
        <v>133</v>
      </c>
      <c r="C12" s="585"/>
      <c r="D12" s="585"/>
      <c r="E12" s="585"/>
      <c r="F12" s="585"/>
      <c r="G12" s="585"/>
      <c r="H12" s="585"/>
      <c r="I12" s="585"/>
      <c r="J12" s="585"/>
      <c r="K12" s="586"/>
      <c r="L12" s="593" t="s">
        <v>134</v>
      </c>
      <c r="M12" s="594"/>
      <c r="N12" s="594"/>
      <c r="O12" s="594"/>
      <c r="P12" s="594"/>
      <c r="Q12" s="595"/>
      <c r="R12" s="596">
        <v>34152</v>
      </c>
      <c r="S12" s="597"/>
      <c r="T12" s="597"/>
      <c r="U12" s="597"/>
      <c r="V12" s="598"/>
      <c r="W12" s="599" t="s">
        <v>1</v>
      </c>
      <c r="X12" s="526"/>
      <c r="Y12" s="526"/>
      <c r="Z12" s="526"/>
      <c r="AA12" s="526"/>
      <c r="AB12" s="600"/>
      <c r="AC12" s="601" t="s">
        <v>135</v>
      </c>
      <c r="AD12" s="602"/>
      <c r="AE12" s="602"/>
      <c r="AF12" s="602"/>
      <c r="AG12" s="603"/>
      <c r="AH12" s="601" t="s">
        <v>136</v>
      </c>
      <c r="AI12" s="602"/>
      <c r="AJ12" s="602"/>
      <c r="AK12" s="602"/>
      <c r="AL12" s="604"/>
      <c r="AM12" s="537" t="s">
        <v>137</v>
      </c>
      <c r="AN12" s="442"/>
      <c r="AO12" s="442"/>
      <c r="AP12" s="442"/>
      <c r="AQ12" s="442"/>
      <c r="AR12" s="442"/>
      <c r="AS12" s="442"/>
      <c r="AT12" s="443"/>
      <c r="AU12" s="525" t="s">
        <v>138</v>
      </c>
      <c r="AV12" s="526"/>
      <c r="AW12" s="526"/>
      <c r="AX12" s="526"/>
      <c r="AY12" s="448" t="s">
        <v>139</v>
      </c>
      <c r="AZ12" s="449"/>
      <c r="BA12" s="449"/>
      <c r="BB12" s="449"/>
      <c r="BC12" s="449"/>
      <c r="BD12" s="449"/>
      <c r="BE12" s="449"/>
      <c r="BF12" s="449"/>
      <c r="BG12" s="449"/>
      <c r="BH12" s="449"/>
      <c r="BI12" s="449"/>
      <c r="BJ12" s="449"/>
      <c r="BK12" s="449"/>
      <c r="BL12" s="449"/>
      <c r="BM12" s="450"/>
      <c r="BN12" s="468">
        <v>300000</v>
      </c>
      <c r="BO12" s="469"/>
      <c r="BP12" s="469"/>
      <c r="BQ12" s="469"/>
      <c r="BR12" s="469"/>
      <c r="BS12" s="469"/>
      <c r="BT12" s="469"/>
      <c r="BU12" s="470"/>
      <c r="BV12" s="468">
        <v>659494</v>
      </c>
      <c r="BW12" s="469"/>
      <c r="BX12" s="469"/>
      <c r="BY12" s="469"/>
      <c r="BZ12" s="469"/>
      <c r="CA12" s="469"/>
      <c r="CB12" s="469"/>
      <c r="CC12" s="470"/>
      <c r="CD12" s="477" t="s">
        <v>140</v>
      </c>
      <c r="CE12" s="478"/>
      <c r="CF12" s="478"/>
      <c r="CG12" s="478"/>
      <c r="CH12" s="478"/>
      <c r="CI12" s="478"/>
      <c r="CJ12" s="478"/>
      <c r="CK12" s="478"/>
      <c r="CL12" s="478"/>
      <c r="CM12" s="478"/>
      <c r="CN12" s="478"/>
      <c r="CO12" s="478"/>
      <c r="CP12" s="478"/>
      <c r="CQ12" s="478"/>
      <c r="CR12" s="478"/>
      <c r="CS12" s="479"/>
      <c r="CT12" s="581" t="s">
        <v>131</v>
      </c>
      <c r="CU12" s="582"/>
      <c r="CV12" s="582"/>
      <c r="CW12" s="582"/>
      <c r="CX12" s="582"/>
      <c r="CY12" s="582"/>
      <c r="CZ12" s="582"/>
      <c r="DA12" s="583"/>
      <c r="DB12" s="581" t="s">
        <v>141</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142</v>
      </c>
      <c r="N13" s="569"/>
      <c r="O13" s="569"/>
      <c r="P13" s="569"/>
      <c r="Q13" s="570"/>
      <c r="R13" s="571">
        <v>33702</v>
      </c>
      <c r="S13" s="572"/>
      <c r="T13" s="572"/>
      <c r="U13" s="572"/>
      <c r="V13" s="573"/>
      <c r="W13" s="559" t="s">
        <v>143</v>
      </c>
      <c r="X13" s="481"/>
      <c r="Y13" s="481"/>
      <c r="Z13" s="481"/>
      <c r="AA13" s="481"/>
      <c r="AB13" s="482"/>
      <c r="AC13" s="444">
        <v>4246</v>
      </c>
      <c r="AD13" s="445"/>
      <c r="AE13" s="445"/>
      <c r="AF13" s="445"/>
      <c r="AG13" s="446"/>
      <c r="AH13" s="444">
        <v>4551</v>
      </c>
      <c r="AI13" s="445"/>
      <c r="AJ13" s="445"/>
      <c r="AK13" s="445"/>
      <c r="AL13" s="447"/>
      <c r="AM13" s="537" t="s">
        <v>144</v>
      </c>
      <c r="AN13" s="442"/>
      <c r="AO13" s="442"/>
      <c r="AP13" s="442"/>
      <c r="AQ13" s="442"/>
      <c r="AR13" s="442"/>
      <c r="AS13" s="442"/>
      <c r="AT13" s="443"/>
      <c r="AU13" s="525" t="s">
        <v>145</v>
      </c>
      <c r="AV13" s="526"/>
      <c r="AW13" s="526"/>
      <c r="AX13" s="526"/>
      <c r="AY13" s="448" t="s">
        <v>146</v>
      </c>
      <c r="AZ13" s="449"/>
      <c r="BA13" s="449"/>
      <c r="BB13" s="449"/>
      <c r="BC13" s="449"/>
      <c r="BD13" s="449"/>
      <c r="BE13" s="449"/>
      <c r="BF13" s="449"/>
      <c r="BG13" s="449"/>
      <c r="BH13" s="449"/>
      <c r="BI13" s="449"/>
      <c r="BJ13" s="449"/>
      <c r="BK13" s="449"/>
      <c r="BL13" s="449"/>
      <c r="BM13" s="450"/>
      <c r="BN13" s="468">
        <v>-62885</v>
      </c>
      <c r="BO13" s="469"/>
      <c r="BP13" s="469"/>
      <c r="BQ13" s="469"/>
      <c r="BR13" s="469"/>
      <c r="BS13" s="469"/>
      <c r="BT13" s="469"/>
      <c r="BU13" s="470"/>
      <c r="BV13" s="468">
        <v>-870842</v>
      </c>
      <c r="BW13" s="469"/>
      <c r="BX13" s="469"/>
      <c r="BY13" s="469"/>
      <c r="BZ13" s="469"/>
      <c r="CA13" s="469"/>
      <c r="CB13" s="469"/>
      <c r="CC13" s="470"/>
      <c r="CD13" s="477" t="s">
        <v>147</v>
      </c>
      <c r="CE13" s="478"/>
      <c r="CF13" s="478"/>
      <c r="CG13" s="478"/>
      <c r="CH13" s="478"/>
      <c r="CI13" s="478"/>
      <c r="CJ13" s="478"/>
      <c r="CK13" s="478"/>
      <c r="CL13" s="478"/>
      <c r="CM13" s="478"/>
      <c r="CN13" s="478"/>
      <c r="CO13" s="478"/>
      <c r="CP13" s="478"/>
      <c r="CQ13" s="478"/>
      <c r="CR13" s="478"/>
      <c r="CS13" s="479"/>
      <c r="CT13" s="438">
        <v>7.1</v>
      </c>
      <c r="CU13" s="439"/>
      <c r="CV13" s="439"/>
      <c r="CW13" s="439"/>
      <c r="CX13" s="439"/>
      <c r="CY13" s="439"/>
      <c r="CZ13" s="439"/>
      <c r="DA13" s="440"/>
      <c r="DB13" s="438">
        <v>7.3</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148</v>
      </c>
      <c r="M14" s="605"/>
      <c r="N14" s="605"/>
      <c r="O14" s="605"/>
      <c r="P14" s="605"/>
      <c r="Q14" s="606"/>
      <c r="R14" s="571">
        <v>34777</v>
      </c>
      <c r="S14" s="572"/>
      <c r="T14" s="572"/>
      <c r="U14" s="572"/>
      <c r="V14" s="573"/>
      <c r="W14" s="574"/>
      <c r="X14" s="484"/>
      <c r="Y14" s="484"/>
      <c r="Z14" s="484"/>
      <c r="AA14" s="484"/>
      <c r="AB14" s="485"/>
      <c r="AC14" s="564">
        <v>24.5</v>
      </c>
      <c r="AD14" s="565"/>
      <c r="AE14" s="565"/>
      <c r="AF14" s="565"/>
      <c r="AG14" s="566"/>
      <c r="AH14" s="564">
        <v>25.2</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149</v>
      </c>
      <c r="CE14" s="475"/>
      <c r="CF14" s="475"/>
      <c r="CG14" s="475"/>
      <c r="CH14" s="475"/>
      <c r="CI14" s="475"/>
      <c r="CJ14" s="475"/>
      <c r="CK14" s="475"/>
      <c r="CL14" s="475"/>
      <c r="CM14" s="475"/>
      <c r="CN14" s="475"/>
      <c r="CO14" s="475"/>
      <c r="CP14" s="475"/>
      <c r="CQ14" s="475"/>
      <c r="CR14" s="475"/>
      <c r="CS14" s="476"/>
      <c r="CT14" s="575" t="s">
        <v>131</v>
      </c>
      <c r="CU14" s="576"/>
      <c r="CV14" s="576"/>
      <c r="CW14" s="576"/>
      <c r="CX14" s="576"/>
      <c r="CY14" s="576"/>
      <c r="CZ14" s="576"/>
      <c r="DA14" s="577"/>
      <c r="DB14" s="575">
        <v>7.9</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150</v>
      </c>
      <c r="N15" s="569"/>
      <c r="O15" s="569"/>
      <c r="P15" s="569"/>
      <c r="Q15" s="570"/>
      <c r="R15" s="571">
        <v>34366</v>
      </c>
      <c r="S15" s="572"/>
      <c r="T15" s="572"/>
      <c r="U15" s="572"/>
      <c r="V15" s="573"/>
      <c r="W15" s="559" t="s">
        <v>151</v>
      </c>
      <c r="X15" s="481"/>
      <c r="Y15" s="481"/>
      <c r="Z15" s="481"/>
      <c r="AA15" s="481"/>
      <c r="AB15" s="482"/>
      <c r="AC15" s="444">
        <v>3726</v>
      </c>
      <c r="AD15" s="445"/>
      <c r="AE15" s="445"/>
      <c r="AF15" s="445"/>
      <c r="AG15" s="446"/>
      <c r="AH15" s="444">
        <v>3827</v>
      </c>
      <c r="AI15" s="445"/>
      <c r="AJ15" s="445"/>
      <c r="AK15" s="445"/>
      <c r="AL15" s="447"/>
      <c r="AM15" s="537"/>
      <c r="AN15" s="442"/>
      <c r="AO15" s="442"/>
      <c r="AP15" s="442"/>
      <c r="AQ15" s="442"/>
      <c r="AR15" s="442"/>
      <c r="AS15" s="442"/>
      <c r="AT15" s="443"/>
      <c r="AU15" s="525"/>
      <c r="AV15" s="526"/>
      <c r="AW15" s="526"/>
      <c r="AX15" s="526"/>
      <c r="AY15" s="460" t="s">
        <v>152</v>
      </c>
      <c r="AZ15" s="461"/>
      <c r="BA15" s="461"/>
      <c r="BB15" s="461"/>
      <c r="BC15" s="461"/>
      <c r="BD15" s="461"/>
      <c r="BE15" s="461"/>
      <c r="BF15" s="461"/>
      <c r="BG15" s="461"/>
      <c r="BH15" s="461"/>
      <c r="BI15" s="461"/>
      <c r="BJ15" s="461"/>
      <c r="BK15" s="461"/>
      <c r="BL15" s="461"/>
      <c r="BM15" s="462"/>
      <c r="BN15" s="463">
        <v>4021937</v>
      </c>
      <c r="BO15" s="464"/>
      <c r="BP15" s="464"/>
      <c r="BQ15" s="464"/>
      <c r="BR15" s="464"/>
      <c r="BS15" s="464"/>
      <c r="BT15" s="464"/>
      <c r="BU15" s="465"/>
      <c r="BV15" s="463">
        <v>3852331</v>
      </c>
      <c r="BW15" s="464"/>
      <c r="BX15" s="464"/>
      <c r="BY15" s="464"/>
      <c r="BZ15" s="464"/>
      <c r="CA15" s="464"/>
      <c r="CB15" s="464"/>
      <c r="CC15" s="465"/>
      <c r="CD15" s="578" t="s">
        <v>153</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154</v>
      </c>
      <c r="M16" s="562"/>
      <c r="N16" s="562"/>
      <c r="O16" s="562"/>
      <c r="P16" s="562"/>
      <c r="Q16" s="563"/>
      <c r="R16" s="556" t="s">
        <v>155</v>
      </c>
      <c r="S16" s="557"/>
      <c r="T16" s="557"/>
      <c r="U16" s="557"/>
      <c r="V16" s="558"/>
      <c r="W16" s="574"/>
      <c r="X16" s="484"/>
      <c r="Y16" s="484"/>
      <c r="Z16" s="484"/>
      <c r="AA16" s="484"/>
      <c r="AB16" s="485"/>
      <c r="AC16" s="564">
        <v>21.5</v>
      </c>
      <c r="AD16" s="565"/>
      <c r="AE16" s="565"/>
      <c r="AF16" s="565"/>
      <c r="AG16" s="566"/>
      <c r="AH16" s="564">
        <v>21.2</v>
      </c>
      <c r="AI16" s="565"/>
      <c r="AJ16" s="565"/>
      <c r="AK16" s="565"/>
      <c r="AL16" s="567"/>
      <c r="AM16" s="537"/>
      <c r="AN16" s="442"/>
      <c r="AO16" s="442"/>
      <c r="AP16" s="442"/>
      <c r="AQ16" s="442"/>
      <c r="AR16" s="442"/>
      <c r="AS16" s="442"/>
      <c r="AT16" s="443"/>
      <c r="AU16" s="525"/>
      <c r="AV16" s="526"/>
      <c r="AW16" s="526"/>
      <c r="AX16" s="526"/>
      <c r="AY16" s="448" t="s">
        <v>156</v>
      </c>
      <c r="AZ16" s="449"/>
      <c r="BA16" s="449"/>
      <c r="BB16" s="449"/>
      <c r="BC16" s="449"/>
      <c r="BD16" s="449"/>
      <c r="BE16" s="449"/>
      <c r="BF16" s="449"/>
      <c r="BG16" s="449"/>
      <c r="BH16" s="449"/>
      <c r="BI16" s="449"/>
      <c r="BJ16" s="449"/>
      <c r="BK16" s="449"/>
      <c r="BL16" s="449"/>
      <c r="BM16" s="450"/>
      <c r="BN16" s="468">
        <v>11338827</v>
      </c>
      <c r="BO16" s="469"/>
      <c r="BP16" s="469"/>
      <c r="BQ16" s="469"/>
      <c r="BR16" s="469"/>
      <c r="BS16" s="469"/>
      <c r="BT16" s="469"/>
      <c r="BU16" s="470"/>
      <c r="BV16" s="468">
        <v>10865382</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157</v>
      </c>
      <c r="N17" s="554"/>
      <c r="O17" s="554"/>
      <c r="P17" s="554"/>
      <c r="Q17" s="555"/>
      <c r="R17" s="556" t="s">
        <v>158</v>
      </c>
      <c r="S17" s="557"/>
      <c r="T17" s="557"/>
      <c r="U17" s="557"/>
      <c r="V17" s="558"/>
      <c r="W17" s="559" t="s">
        <v>159</v>
      </c>
      <c r="X17" s="481"/>
      <c r="Y17" s="481"/>
      <c r="Z17" s="481"/>
      <c r="AA17" s="481"/>
      <c r="AB17" s="482"/>
      <c r="AC17" s="444">
        <v>9393</v>
      </c>
      <c r="AD17" s="445"/>
      <c r="AE17" s="445"/>
      <c r="AF17" s="445"/>
      <c r="AG17" s="446"/>
      <c r="AH17" s="444">
        <v>9689</v>
      </c>
      <c r="AI17" s="445"/>
      <c r="AJ17" s="445"/>
      <c r="AK17" s="445"/>
      <c r="AL17" s="447"/>
      <c r="AM17" s="537"/>
      <c r="AN17" s="442"/>
      <c r="AO17" s="442"/>
      <c r="AP17" s="442"/>
      <c r="AQ17" s="442"/>
      <c r="AR17" s="442"/>
      <c r="AS17" s="442"/>
      <c r="AT17" s="443"/>
      <c r="AU17" s="525"/>
      <c r="AV17" s="526"/>
      <c r="AW17" s="526"/>
      <c r="AX17" s="526"/>
      <c r="AY17" s="448" t="s">
        <v>160</v>
      </c>
      <c r="AZ17" s="449"/>
      <c r="BA17" s="449"/>
      <c r="BB17" s="449"/>
      <c r="BC17" s="449"/>
      <c r="BD17" s="449"/>
      <c r="BE17" s="449"/>
      <c r="BF17" s="449"/>
      <c r="BG17" s="449"/>
      <c r="BH17" s="449"/>
      <c r="BI17" s="449"/>
      <c r="BJ17" s="449"/>
      <c r="BK17" s="449"/>
      <c r="BL17" s="449"/>
      <c r="BM17" s="450"/>
      <c r="BN17" s="468">
        <v>5001270</v>
      </c>
      <c r="BO17" s="469"/>
      <c r="BP17" s="469"/>
      <c r="BQ17" s="469"/>
      <c r="BR17" s="469"/>
      <c r="BS17" s="469"/>
      <c r="BT17" s="469"/>
      <c r="BU17" s="470"/>
      <c r="BV17" s="468">
        <v>4855660</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161</v>
      </c>
      <c r="C18" s="531"/>
      <c r="D18" s="531"/>
      <c r="E18" s="532"/>
      <c r="F18" s="532"/>
      <c r="G18" s="532"/>
      <c r="H18" s="532"/>
      <c r="I18" s="532"/>
      <c r="J18" s="532"/>
      <c r="K18" s="532"/>
      <c r="L18" s="533">
        <v>357.91</v>
      </c>
      <c r="M18" s="533"/>
      <c r="N18" s="533"/>
      <c r="O18" s="533"/>
      <c r="P18" s="533"/>
      <c r="Q18" s="533"/>
      <c r="R18" s="534"/>
      <c r="S18" s="534"/>
      <c r="T18" s="534"/>
      <c r="U18" s="534"/>
      <c r="V18" s="535"/>
      <c r="W18" s="549"/>
      <c r="X18" s="550"/>
      <c r="Y18" s="550"/>
      <c r="Z18" s="550"/>
      <c r="AA18" s="550"/>
      <c r="AB18" s="560"/>
      <c r="AC18" s="432">
        <v>54.1</v>
      </c>
      <c r="AD18" s="433"/>
      <c r="AE18" s="433"/>
      <c r="AF18" s="433"/>
      <c r="AG18" s="536"/>
      <c r="AH18" s="432">
        <v>53.6</v>
      </c>
      <c r="AI18" s="433"/>
      <c r="AJ18" s="433"/>
      <c r="AK18" s="433"/>
      <c r="AL18" s="434"/>
      <c r="AM18" s="537"/>
      <c r="AN18" s="442"/>
      <c r="AO18" s="442"/>
      <c r="AP18" s="442"/>
      <c r="AQ18" s="442"/>
      <c r="AR18" s="442"/>
      <c r="AS18" s="442"/>
      <c r="AT18" s="443"/>
      <c r="AU18" s="525"/>
      <c r="AV18" s="526"/>
      <c r="AW18" s="526"/>
      <c r="AX18" s="526"/>
      <c r="AY18" s="448" t="s">
        <v>162</v>
      </c>
      <c r="AZ18" s="449"/>
      <c r="BA18" s="449"/>
      <c r="BB18" s="449"/>
      <c r="BC18" s="449"/>
      <c r="BD18" s="449"/>
      <c r="BE18" s="449"/>
      <c r="BF18" s="449"/>
      <c r="BG18" s="449"/>
      <c r="BH18" s="449"/>
      <c r="BI18" s="449"/>
      <c r="BJ18" s="449"/>
      <c r="BK18" s="449"/>
      <c r="BL18" s="449"/>
      <c r="BM18" s="450"/>
      <c r="BN18" s="468">
        <v>12001745</v>
      </c>
      <c r="BO18" s="469"/>
      <c r="BP18" s="469"/>
      <c r="BQ18" s="469"/>
      <c r="BR18" s="469"/>
      <c r="BS18" s="469"/>
      <c r="BT18" s="469"/>
      <c r="BU18" s="470"/>
      <c r="BV18" s="468">
        <v>11754530</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163</v>
      </c>
      <c r="C19" s="531"/>
      <c r="D19" s="531"/>
      <c r="E19" s="532"/>
      <c r="F19" s="532"/>
      <c r="G19" s="532"/>
      <c r="H19" s="532"/>
      <c r="I19" s="532"/>
      <c r="J19" s="532"/>
      <c r="K19" s="532"/>
      <c r="L19" s="538">
        <v>92</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164</v>
      </c>
      <c r="AZ19" s="449"/>
      <c r="BA19" s="449"/>
      <c r="BB19" s="449"/>
      <c r="BC19" s="449"/>
      <c r="BD19" s="449"/>
      <c r="BE19" s="449"/>
      <c r="BF19" s="449"/>
      <c r="BG19" s="449"/>
      <c r="BH19" s="449"/>
      <c r="BI19" s="449"/>
      <c r="BJ19" s="449"/>
      <c r="BK19" s="449"/>
      <c r="BL19" s="449"/>
      <c r="BM19" s="450"/>
      <c r="BN19" s="468">
        <v>15048982</v>
      </c>
      <c r="BO19" s="469"/>
      <c r="BP19" s="469"/>
      <c r="BQ19" s="469"/>
      <c r="BR19" s="469"/>
      <c r="BS19" s="469"/>
      <c r="BT19" s="469"/>
      <c r="BU19" s="470"/>
      <c r="BV19" s="468">
        <v>14207434</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165</v>
      </c>
      <c r="C20" s="531"/>
      <c r="D20" s="531"/>
      <c r="E20" s="532"/>
      <c r="F20" s="532"/>
      <c r="G20" s="532"/>
      <c r="H20" s="532"/>
      <c r="I20" s="532"/>
      <c r="J20" s="532"/>
      <c r="K20" s="532"/>
      <c r="L20" s="538">
        <v>14485</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166</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167</v>
      </c>
      <c r="C22" s="498"/>
      <c r="D22" s="499"/>
      <c r="E22" s="506" t="s">
        <v>1</v>
      </c>
      <c r="F22" s="481"/>
      <c r="G22" s="481"/>
      <c r="H22" s="481"/>
      <c r="I22" s="481"/>
      <c r="J22" s="481"/>
      <c r="K22" s="482"/>
      <c r="L22" s="506" t="s">
        <v>168</v>
      </c>
      <c r="M22" s="481"/>
      <c r="N22" s="481"/>
      <c r="O22" s="481"/>
      <c r="P22" s="482"/>
      <c r="Q22" s="491" t="s">
        <v>169</v>
      </c>
      <c r="R22" s="492"/>
      <c r="S22" s="492"/>
      <c r="T22" s="492"/>
      <c r="U22" s="492"/>
      <c r="V22" s="507"/>
      <c r="W22" s="509" t="s">
        <v>170</v>
      </c>
      <c r="X22" s="498"/>
      <c r="Y22" s="499"/>
      <c r="Z22" s="506" t="s">
        <v>1</v>
      </c>
      <c r="AA22" s="481"/>
      <c r="AB22" s="481"/>
      <c r="AC22" s="481"/>
      <c r="AD22" s="481"/>
      <c r="AE22" s="481"/>
      <c r="AF22" s="481"/>
      <c r="AG22" s="482"/>
      <c r="AH22" s="480" t="s">
        <v>171</v>
      </c>
      <c r="AI22" s="481"/>
      <c r="AJ22" s="481"/>
      <c r="AK22" s="481"/>
      <c r="AL22" s="482"/>
      <c r="AM22" s="480" t="s">
        <v>172</v>
      </c>
      <c r="AN22" s="486"/>
      <c r="AO22" s="486"/>
      <c r="AP22" s="486"/>
      <c r="AQ22" s="486"/>
      <c r="AR22" s="487"/>
      <c r="AS22" s="491" t="s">
        <v>169</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173</v>
      </c>
      <c r="AZ23" s="461"/>
      <c r="BA23" s="461"/>
      <c r="BB23" s="461"/>
      <c r="BC23" s="461"/>
      <c r="BD23" s="461"/>
      <c r="BE23" s="461"/>
      <c r="BF23" s="461"/>
      <c r="BG23" s="461"/>
      <c r="BH23" s="461"/>
      <c r="BI23" s="461"/>
      <c r="BJ23" s="461"/>
      <c r="BK23" s="461"/>
      <c r="BL23" s="461"/>
      <c r="BM23" s="462"/>
      <c r="BN23" s="468">
        <v>19856364</v>
      </c>
      <c r="BO23" s="469"/>
      <c r="BP23" s="469"/>
      <c r="BQ23" s="469"/>
      <c r="BR23" s="469"/>
      <c r="BS23" s="469"/>
      <c r="BT23" s="469"/>
      <c r="BU23" s="470"/>
      <c r="BV23" s="468">
        <v>20626201</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174</v>
      </c>
      <c r="F24" s="442"/>
      <c r="G24" s="442"/>
      <c r="H24" s="442"/>
      <c r="I24" s="442"/>
      <c r="J24" s="442"/>
      <c r="K24" s="443"/>
      <c r="L24" s="444">
        <v>1</v>
      </c>
      <c r="M24" s="445"/>
      <c r="N24" s="445"/>
      <c r="O24" s="445"/>
      <c r="P24" s="446"/>
      <c r="Q24" s="444">
        <v>7369</v>
      </c>
      <c r="R24" s="445"/>
      <c r="S24" s="445"/>
      <c r="T24" s="445"/>
      <c r="U24" s="445"/>
      <c r="V24" s="446"/>
      <c r="W24" s="510"/>
      <c r="X24" s="501"/>
      <c r="Y24" s="502"/>
      <c r="Z24" s="441" t="s">
        <v>175</v>
      </c>
      <c r="AA24" s="442"/>
      <c r="AB24" s="442"/>
      <c r="AC24" s="442"/>
      <c r="AD24" s="442"/>
      <c r="AE24" s="442"/>
      <c r="AF24" s="442"/>
      <c r="AG24" s="443"/>
      <c r="AH24" s="444">
        <v>343</v>
      </c>
      <c r="AI24" s="445"/>
      <c r="AJ24" s="445"/>
      <c r="AK24" s="445"/>
      <c r="AL24" s="446"/>
      <c r="AM24" s="444">
        <v>1125383</v>
      </c>
      <c r="AN24" s="445"/>
      <c r="AO24" s="445"/>
      <c r="AP24" s="445"/>
      <c r="AQ24" s="445"/>
      <c r="AR24" s="446"/>
      <c r="AS24" s="444">
        <v>3281</v>
      </c>
      <c r="AT24" s="445"/>
      <c r="AU24" s="445"/>
      <c r="AV24" s="445"/>
      <c r="AW24" s="445"/>
      <c r="AX24" s="447"/>
      <c r="AY24" s="435" t="s">
        <v>176</v>
      </c>
      <c r="AZ24" s="436"/>
      <c r="BA24" s="436"/>
      <c r="BB24" s="436"/>
      <c r="BC24" s="436"/>
      <c r="BD24" s="436"/>
      <c r="BE24" s="436"/>
      <c r="BF24" s="436"/>
      <c r="BG24" s="436"/>
      <c r="BH24" s="436"/>
      <c r="BI24" s="436"/>
      <c r="BJ24" s="436"/>
      <c r="BK24" s="436"/>
      <c r="BL24" s="436"/>
      <c r="BM24" s="437"/>
      <c r="BN24" s="468">
        <v>18259754</v>
      </c>
      <c r="BO24" s="469"/>
      <c r="BP24" s="469"/>
      <c r="BQ24" s="469"/>
      <c r="BR24" s="469"/>
      <c r="BS24" s="469"/>
      <c r="BT24" s="469"/>
      <c r="BU24" s="470"/>
      <c r="BV24" s="468">
        <v>18920921</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177</v>
      </c>
      <c r="F25" s="442"/>
      <c r="G25" s="442"/>
      <c r="H25" s="442"/>
      <c r="I25" s="442"/>
      <c r="J25" s="442"/>
      <c r="K25" s="443"/>
      <c r="L25" s="444">
        <v>1</v>
      </c>
      <c r="M25" s="445"/>
      <c r="N25" s="445"/>
      <c r="O25" s="445"/>
      <c r="P25" s="446"/>
      <c r="Q25" s="444">
        <v>6161</v>
      </c>
      <c r="R25" s="445"/>
      <c r="S25" s="445"/>
      <c r="T25" s="445"/>
      <c r="U25" s="445"/>
      <c r="V25" s="446"/>
      <c r="W25" s="510"/>
      <c r="X25" s="501"/>
      <c r="Y25" s="502"/>
      <c r="Z25" s="441" t="s">
        <v>178</v>
      </c>
      <c r="AA25" s="442"/>
      <c r="AB25" s="442"/>
      <c r="AC25" s="442"/>
      <c r="AD25" s="442"/>
      <c r="AE25" s="442"/>
      <c r="AF25" s="442"/>
      <c r="AG25" s="443"/>
      <c r="AH25" s="444" t="s">
        <v>179</v>
      </c>
      <c r="AI25" s="445"/>
      <c r="AJ25" s="445"/>
      <c r="AK25" s="445"/>
      <c r="AL25" s="446"/>
      <c r="AM25" s="444" t="s">
        <v>179</v>
      </c>
      <c r="AN25" s="445"/>
      <c r="AO25" s="445"/>
      <c r="AP25" s="445"/>
      <c r="AQ25" s="445"/>
      <c r="AR25" s="446"/>
      <c r="AS25" s="444" t="s">
        <v>141</v>
      </c>
      <c r="AT25" s="445"/>
      <c r="AU25" s="445"/>
      <c r="AV25" s="445"/>
      <c r="AW25" s="445"/>
      <c r="AX25" s="447"/>
      <c r="AY25" s="460" t="s">
        <v>180</v>
      </c>
      <c r="AZ25" s="461"/>
      <c r="BA25" s="461"/>
      <c r="BB25" s="461"/>
      <c r="BC25" s="461"/>
      <c r="BD25" s="461"/>
      <c r="BE25" s="461"/>
      <c r="BF25" s="461"/>
      <c r="BG25" s="461"/>
      <c r="BH25" s="461"/>
      <c r="BI25" s="461"/>
      <c r="BJ25" s="461"/>
      <c r="BK25" s="461"/>
      <c r="BL25" s="461"/>
      <c r="BM25" s="462"/>
      <c r="BN25" s="463">
        <v>1034304</v>
      </c>
      <c r="BO25" s="464"/>
      <c r="BP25" s="464"/>
      <c r="BQ25" s="464"/>
      <c r="BR25" s="464"/>
      <c r="BS25" s="464"/>
      <c r="BT25" s="464"/>
      <c r="BU25" s="465"/>
      <c r="BV25" s="463">
        <v>1333228</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181</v>
      </c>
      <c r="F26" s="442"/>
      <c r="G26" s="442"/>
      <c r="H26" s="442"/>
      <c r="I26" s="442"/>
      <c r="J26" s="442"/>
      <c r="K26" s="443"/>
      <c r="L26" s="444">
        <v>1</v>
      </c>
      <c r="M26" s="445"/>
      <c r="N26" s="445"/>
      <c r="O26" s="445"/>
      <c r="P26" s="446"/>
      <c r="Q26" s="444">
        <v>5925</v>
      </c>
      <c r="R26" s="445"/>
      <c r="S26" s="445"/>
      <c r="T26" s="445"/>
      <c r="U26" s="445"/>
      <c r="V26" s="446"/>
      <c r="W26" s="510"/>
      <c r="X26" s="501"/>
      <c r="Y26" s="502"/>
      <c r="Z26" s="441" t="s">
        <v>182</v>
      </c>
      <c r="AA26" s="523"/>
      <c r="AB26" s="523"/>
      <c r="AC26" s="523"/>
      <c r="AD26" s="523"/>
      <c r="AE26" s="523"/>
      <c r="AF26" s="523"/>
      <c r="AG26" s="524"/>
      <c r="AH26" s="444">
        <v>15</v>
      </c>
      <c r="AI26" s="445"/>
      <c r="AJ26" s="445"/>
      <c r="AK26" s="445"/>
      <c r="AL26" s="446"/>
      <c r="AM26" s="444">
        <v>51405</v>
      </c>
      <c r="AN26" s="445"/>
      <c r="AO26" s="445"/>
      <c r="AP26" s="445"/>
      <c r="AQ26" s="445"/>
      <c r="AR26" s="446"/>
      <c r="AS26" s="444">
        <v>3427</v>
      </c>
      <c r="AT26" s="445"/>
      <c r="AU26" s="445"/>
      <c r="AV26" s="445"/>
      <c r="AW26" s="445"/>
      <c r="AX26" s="447"/>
      <c r="AY26" s="477" t="s">
        <v>183</v>
      </c>
      <c r="AZ26" s="478"/>
      <c r="BA26" s="478"/>
      <c r="BB26" s="478"/>
      <c r="BC26" s="478"/>
      <c r="BD26" s="478"/>
      <c r="BE26" s="478"/>
      <c r="BF26" s="478"/>
      <c r="BG26" s="478"/>
      <c r="BH26" s="478"/>
      <c r="BI26" s="478"/>
      <c r="BJ26" s="478"/>
      <c r="BK26" s="478"/>
      <c r="BL26" s="478"/>
      <c r="BM26" s="479"/>
      <c r="BN26" s="468" t="s">
        <v>179</v>
      </c>
      <c r="BO26" s="469"/>
      <c r="BP26" s="469"/>
      <c r="BQ26" s="469"/>
      <c r="BR26" s="469"/>
      <c r="BS26" s="469"/>
      <c r="BT26" s="469"/>
      <c r="BU26" s="470"/>
      <c r="BV26" s="468" t="s">
        <v>131</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184</v>
      </c>
      <c r="F27" s="442"/>
      <c r="G27" s="442"/>
      <c r="H27" s="442"/>
      <c r="I27" s="442"/>
      <c r="J27" s="442"/>
      <c r="K27" s="443"/>
      <c r="L27" s="444">
        <v>1</v>
      </c>
      <c r="M27" s="445"/>
      <c r="N27" s="445"/>
      <c r="O27" s="445"/>
      <c r="P27" s="446"/>
      <c r="Q27" s="444">
        <v>3880</v>
      </c>
      <c r="R27" s="445"/>
      <c r="S27" s="445"/>
      <c r="T27" s="445"/>
      <c r="U27" s="445"/>
      <c r="V27" s="446"/>
      <c r="W27" s="510"/>
      <c r="X27" s="501"/>
      <c r="Y27" s="502"/>
      <c r="Z27" s="441" t="s">
        <v>185</v>
      </c>
      <c r="AA27" s="442"/>
      <c r="AB27" s="442"/>
      <c r="AC27" s="442"/>
      <c r="AD27" s="442"/>
      <c r="AE27" s="442"/>
      <c r="AF27" s="442"/>
      <c r="AG27" s="443"/>
      <c r="AH27" s="444">
        <v>9</v>
      </c>
      <c r="AI27" s="445"/>
      <c r="AJ27" s="445"/>
      <c r="AK27" s="445"/>
      <c r="AL27" s="446"/>
      <c r="AM27" s="444">
        <v>37245</v>
      </c>
      <c r="AN27" s="445"/>
      <c r="AO27" s="445"/>
      <c r="AP27" s="445"/>
      <c r="AQ27" s="445"/>
      <c r="AR27" s="446"/>
      <c r="AS27" s="444">
        <v>4138</v>
      </c>
      <c r="AT27" s="445"/>
      <c r="AU27" s="445"/>
      <c r="AV27" s="445"/>
      <c r="AW27" s="445"/>
      <c r="AX27" s="447"/>
      <c r="AY27" s="474" t="s">
        <v>186</v>
      </c>
      <c r="AZ27" s="475"/>
      <c r="BA27" s="475"/>
      <c r="BB27" s="475"/>
      <c r="BC27" s="475"/>
      <c r="BD27" s="475"/>
      <c r="BE27" s="475"/>
      <c r="BF27" s="475"/>
      <c r="BG27" s="475"/>
      <c r="BH27" s="475"/>
      <c r="BI27" s="475"/>
      <c r="BJ27" s="475"/>
      <c r="BK27" s="475"/>
      <c r="BL27" s="475"/>
      <c r="BM27" s="476"/>
      <c r="BN27" s="471">
        <v>226387</v>
      </c>
      <c r="BO27" s="472"/>
      <c r="BP27" s="472"/>
      <c r="BQ27" s="472"/>
      <c r="BR27" s="472"/>
      <c r="BS27" s="472"/>
      <c r="BT27" s="472"/>
      <c r="BU27" s="473"/>
      <c r="BV27" s="471">
        <v>226285</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187</v>
      </c>
      <c r="F28" s="442"/>
      <c r="G28" s="442"/>
      <c r="H28" s="442"/>
      <c r="I28" s="442"/>
      <c r="J28" s="442"/>
      <c r="K28" s="443"/>
      <c r="L28" s="444">
        <v>1</v>
      </c>
      <c r="M28" s="445"/>
      <c r="N28" s="445"/>
      <c r="O28" s="445"/>
      <c r="P28" s="446"/>
      <c r="Q28" s="444">
        <v>3100</v>
      </c>
      <c r="R28" s="445"/>
      <c r="S28" s="445"/>
      <c r="T28" s="445"/>
      <c r="U28" s="445"/>
      <c r="V28" s="446"/>
      <c r="W28" s="510"/>
      <c r="X28" s="501"/>
      <c r="Y28" s="502"/>
      <c r="Z28" s="441" t="s">
        <v>188</v>
      </c>
      <c r="AA28" s="442"/>
      <c r="AB28" s="442"/>
      <c r="AC28" s="442"/>
      <c r="AD28" s="442"/>
      <c r="AE28" s="442"/>
      <c r="AF28" s="442"/>
      <c r="AG28" s="443"/>
      <c r="AH28" s="444" t="s">
        <v>141</v>
      </c>
      <c r="AI28" s="445"/>
      <c r="AJ28" s="445"/>
      <c r="AK28" s="445"/>
      <c r="AL28" s="446"/>
      <c r="AM28" s="444" t="s">
        <v>179</v>
      </c>
      <c r="AN28" s="445"/>
      <c r="AO28" s="445"/>
      <c r="AP28" s="445"/>
      <c r="AQ28" s="445"/>
      <c r="AR28" s="446"/>
      <c r="AS28" s="444" t="s">
        <v>132</v>
      </c>
      <c r="AT28" s="445"/>
      <c r="AU28" s="445"/>
      <c r="AV28" s="445"/>
      <c r="AW28" s="445"/>
      <c r="AX28" s="447"/>
      <c r="AY28" s="451" t="s">
        <v>189</v>
      </c>
      <c r="AZ28" s="452"/>
      <c r="BA28" s="452"/>
      <c r="BB28" s="453"/>
      <c r="BC28" s="460" t="s">
        <v>48</v>
      </c>
      <c r="BD28" s="461"/>
      <c r="BE28" s="461"/>
      <c r="BF28" s="461"/>
      <c r="BG28" s="461"/>
      <c r="BH28" s="461"/>
      <c r="BI28" s="461"/>
      <c r="BJ28" s="461"/>
      <c r="BK28" s="461"/>
      <c r="BL28" s="461"/>
      <c r="BM28" s="462"/>
      <c r="BN28" s="463">
        <v>3278460</v>
      </c>
      <c r="BO28" s="464"/>
      <c r="BP28" s="464"/>
      <c r="BQ28" s="464"/>
      <c r="BR28" s="464"/>
      <c r="BS28" s="464"/>
      <c r="BT28" s="464"/>
      <c r="BU28" s="465"/>
      <c r="BV28" s="463">
        <v>3366263</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190</v>
      </c>
      <c r="F29" s="442"/>
      <c r="G29" s="442"/>
      <c r="H29" s="442"/>
      <c r="I29" s="442"/>
      <c r="J29" s="442"/>
      <c r="K29" s="443"/>
      <c r="L29" s="444">
        <v>18</v>
      </c>
      <c r="M29" s="445"/>
      <c r="N29" s="445"/>
      <c r="O29" s="445"/>
      <c r="P29" s="446"/>
      <c r="Q29" s="444">
        <v>2860</v>
      </c>
      <c r="R29" s="445"/>
      <c r="S29" s="445"/>
      <c r="T29" s="445"/>
      <c r="U29" s="445"/>
      <c r="V29" s="446"/>
      <c r="W29" s="511"/>
      <c r="X29" s="512"/>
      <c r="Y29" s="513"/>
      <c r="Z29" s="441" t="s">
        <v>191</v>
      </c>
      <c r="AA29" s="442"/>
      <c r="AB29" s="442"/>
      <c r="AC29" s="442"/>
      <c r="AD29" s="442"/>
      <c r="AE29" s="442"/>
      <c r="AF29" s="442"/>
      <c r="AG29" s="443"/>
      <c r="AH29" s="444">
        <v>352</v>
      </c>
      <c r="AI29" s="445"/>
      <c r="AJ29" s="445"/>
      <c r="AK29" s="445"/>
      <c r="AL29" s="446"/>
      <c r="AM29" s="444">
        <v>1162628</v>
      </c>
      <c r="AN29" s="445"/>
      <c r="AO29" s="445"/>
      <c r="AP29" s="445"/>
      <c r="AQ29" s="445"/>
      <c r="AR29" s="446"/>
      <c r="AS29" s="444">
        <v>3303</v>
      </c>
      <c r="AT29" s="445"/>
      <c r="AU29" s="445"/>
      <c r="AV29" s="445"/>
      <c r="AW29" s="445"/>
      <c r="AX29" s="447"/>
      <c r="AY29" s="454"/>
      <c r="AZ29" s="455"/>
      <c r="BA29" s="455"/>
      <c r="BB29" s="456"/>
      <c r="BC29" s="448" t="s">
        <v>192</v>
      </c>
      <c r="BD29" s="449"/>
      <c r="BE29" s="449"/>
      <c r="BF29" s="449"/>
      <c r="BG29" s="449"/>
      <c r="BH29" s="449"/>
      <c r="BI29" s="449"/>
      <c r="BJ29" s="449"/>
      <c r="BK29" s="449"/>
      <c r="BL29" s="449"/>
      <c r="BM29" s="450"/>
      <c r="BN29" s="468">
        <v>216352</v>
      </c>
      <c r="BO29" s="469"/>
      <c r="BP29" s="469"/>
      <c r="BQ29" s="469"/>
      <c r="BR29" s="469"/>
      <c r="BS29" s="469"/>
      <c r="BT29" s="469"/>
      <c r="BU29" s="470"/>
      <c r="BV29" s="468">
        <v>215506</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193</v>
      </c>
      <c r="X30" s="521"/>
      <c r="Y30" s="521"/>
      <c r="Z30" s="521"/>
      <c r="AA30" s="521"/>
      <c r="AB30" s="521"/>
      <c r="AC30" s="521"/>
      <c r="AD30" s="521"/>
      <c r="AE30" s="521"/>
      <c r="AF30" s="521"/>
      <c r="AG30" s="522"/>
      <c r="AH30" s="432">
        <v>98</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6395688</v>
      </c>
      <c r="BO30" s="472"/>
      <c r="BP30" s="472"/>
      <c r="BQ30" s="472"/>
      <c r="BR30" s="472"/>
      <c r="BS30" s="472"/>
      <c r="BT30" s="472"/>
      <c r="BU30" s="473"/>
      <c r="BV30" s="471">
        <v>5015749</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194</v>
      </c>
      <c r="D32" s="214"/>
      <c r="E32" s="214"/>
      <c r="F32" s="211"/>
      <c r="G32" s="211"/>
      <c r="H32" s="211"/>
      <c r="I32" s="211"/>
      <c r="J32" s="211"/>
      <c r="K32" s="211"/>
      <c r="L32" s="211"/>
      <c r="M32" s="211"/>
      <c r="N32" s="211"/>
      <c r="O32" s="211"/>
      <c r="P32" s="211"/>
      <c r="Q32" s="211"/>
      <c r="R32" s="211"/>
      <c r="S32" s="211"/>
      <c r="T32" s="211"/>
      <c r="U32" s="211" t="s">
        <v>195</v>
      </c>
      <c r="V32" s="211"/>
      <c r="W32" s="211"/>
      <c r="X32" s="211"/>
      <c r="Y32" s="211"/>
      <c r="Z32" s="211"/>
      <c r="AA32" s="211"/>
      <c r="AB32" s="211"/>
      <c r="AC32" s="211"/>
      <c r="AD32" s="211"/>
      <c r="AE32" s="211"/>
      <c r="AF32" s="211"/>
      <c r="AG32" s="211"/>
      <c r="AH32" s="211"/>
      <c r="AI32" s="211"/>
      <c r="AJ32" s="211"/>
      <c r="AK32" s="211"/>
      <c r="AL32" s="211"/>
      <c r="AM32" s="215" t="s">
        <v>196</v>
      </c>
      <c r="AN32" s="211"/>
      <c r="AO32" s="211"/>
      <c r="AP32" s="211"/>
      <c r="AQ32" s="211"/>
      <c r="AR32" s="211"/>
      <c r="AS32" s="215"/>
      <c r="AT32" s="215"/>
      <c r="AU32" s="215"/>
      <c r="AV32" s="215"/>
      <c r="AW32" s="215"/>
      <c r="AX32" s="215"/>
      <c r="AY32" s="215"/>
      <c r="AZ32" s="215"/>
      <c r="BA32" s="215"/>
      <c r="BB32" s="211"/>
      <c r="BC32" s="215"/>
      <c r="BD32" s="211"/>
      <c r="BE32" s="215" t="s">
        <v>197</v>
      </c>
      <c r="BF32" s="211"/>
      <c r="BG32" s="211"/>
      <c r="BH32" s="211"/>
      <c r="BI32" s="211"/>
      <c r="BJ32" s="215"/>
      <c r="BK32" s="215"/>
      <c r="BL32" s="215"/>
      <c r="BM32" s="215"/>
      <c r="BN32" s="215"/>
      <c r="BO32" s="215"/>
      <c r="BP32" s="215"/>
      <c r="BQ32" s="215"/>
      <c r="BR32" s="211"/>
      <c r="BS32" s="211"/>
      <c r="BT32" s="211"/>
      <c r="BU32" s="211"/>
      <c r="BV32" s="211"/>
      <c r="BW32" s="211" t="s">
        <v>198</v>
      </c>
      <c r="BX32" s="211"/>
      <c r="BY32" s="211"/>
      <c r="BZ32" s="211"/>
      <c r="CA32" s="211"/>
      <c r="CB32" s="215"/>
      <c r="CC32" s="215"/>
      <c r="CD32" s="215"/>
      <c r="CE32" s="215"/>
      <c r="CF32" s="215"/>
      <c r="CG32" s="215"/>
      <c r="CH32" s="215"/>
      <c r="CI32" s="215"/>
      <c r="CJ32" s="215"/>
      <c r="CK32" s="215"/>
      <c r="CL32" s="215"/>
      <c r="CM32" s="215"/>
      <c r="CN32" s="215"/>
      <c r="CO32" s="215" t="s">
        <v>199</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200</v>
      </c>
      <c r="D33" s="431"/>
      <c r="E33" s="430" t="s">
        <v>201</v>
      </c>
      <c r="F33" s="430"/>
      <c r="G33" s="430"/>
      <c r="H33" s="430"/>
      <c r="I33" s="430"/>
      <c r="J33" s="430"/>
      <c r="K33" s="430"/>
      <c r="L33" s="430"/>
      <c r="M33" s="430"/>
      <c r="N33" s="430"/>
      <c r="O33" s="430"/>
      <c r="P33" s="430"/>
      <c r="Q33" s="430"/>
      <c r="R33" s="430"/>
      <c r="S33" s="430"/>
      <c r="T33" s="216"/>
      <c r="U33" s="431" t="s">
        <v>202</v>
      </c>
      <c r="V33" s="431"/>
      <c r="W33" s="430" t="s">
        <v>203</v>
      </c>
      <c r="X33" s="430"/>
      <c r="Y33" s="430"/>
      <c r="Z33" s="430"/>
      <c r="AA33" s="430"/>
      <c r="AB33" s="430"/>
      <c r="AC33" s="430"/>
      <c r="AD33" s="430"/>
      <c r="AE33" s="430"/>
      <c r="AF33" s="430"/>
      <c r="AG33" s="430"/>
      <c r="AH33" s="430"/>
      <c r="AI33" s="430"/>
      <c r="AJ33" s="430"/>
      <c r="AK33" s="430"/>
      <c r="AL33" s="216"/>
      <c r="AM33" s="431" t="s">
        <v>200</v>
      </c>
      <c r="AN33" s="431"/>
      <c r="AO33" s="430" t="s">
        <v>201</v>
      </c>
      <c r="AP33" s="430"/>
      <c r="AQ33" s="430"/>
      <c r="AR33" s="430"/>
      <c r="AS33" s="430"/>
      <c r="AT33" s="430"/>
      <c r="AU33" s="430"/>
      <c r="AV33" s="430"/>
      <c r="AW33" s="430"/>
      <c r="AX33" s="430"/>
      <c r="AY33" s="430"/>
      <c r="AZ33" s="430"/>
      <c r="BA33" s="430"/>
      <c r="BB33" s="430"/>
      <c r="BC33" s="430"/>
      <c r="BD33" s="217"/>
      <c r="BE33" s="430" t="s">
        <v>204</v>
      </c>
      <c r="BF33" s="430"/>
      <c r="BG33" s="430" t="s">
        <v>205</v>
      </c>
      <c r="BH33" s="430"/>
      <c r="BI33" s="430"/>
      <c r="BJ33" s="430"/>
      <c r="BK33" s="430"/>
      <c r="BL33" s="430"/>
      <c r="BM33" s="430"/>
      <c r="BN33" s="430"/>
      <c r="BO33" s="430"/>
      <c r="BP33" s="430"/>
      <c r="BQ33" s="430"/>
      <c r="BR33" s="430"/>
      <c r="BS33" s="430"/>
      <c r="BT33" s="430"/>
      <c r="BU33" s="430"/>
      <c r="BV33" s="217"/>
      <c r="BW33" s="431" t="s">
        <v>204</v>
      </c>
      <c r="BX33" s="431"/>
      <c r="BY33" s="430" t="s">
        <v>206</v>
      </c>
      <c r="BZ33" s="430"/>
      <c r="CA33" s="430"/>
      <c r="CB33" s="430"/>
      <c r="CC33" s="430"/>
      <c r="CD33" s="430"/>
      <c r="CE33" s="430"/>
      <c r="CF33" s="430"/>
      <c r="CG33" s="430"/>
      <c r="CH33" s="430"/>
      <c r="CI33" s="430"/>
      <c r="CJ33" s="430"/>
      <c r="CK33" s="430"/>
      <c r="CL33" s="430"/>
      <c r="CM33" s="430"/>
      <c r="CN33" s="216"/>
      <c r="CO33" s="431" t="s">
        <v>200</v>
      </c>
      <c r="CP33" s="431"/>
      <c r="CQ33" s="430" t="s">
        <v>207</v>
      </c>
      <c r="CR33" s="430"/>
      <c r="CS33" s="430"/>
      <c r="CT33" s="430"/>
      <c r="CU33" s="430"/>
      <c r="CV33" s="430"/>
      <c r="CW33" s="430"/>
      <c r="CX33" s="430"/>
      <c r="CY33" s="430"/>
      <c r="CZ33" s="430"/>
      <c r="DA33" s="430"/>
      <c r="DB33" s="430"/>
      <c r="DC33" s="430"/>
      <c r="DD33" s="430"/>
      <c r="DE33" s="430"/>
      <c r="DF33" s="216"/>
      <c r="DG33" s="429" t="s">
        <v>208</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2</v>
      </c>
      <c r="V34" s="427"/>
      <c r="W34" s="426" t="str">
        <f>IF('各会計、関係団体の財政状況及び健全化判断比率'!B28="","",'各会計、関係団体の財政状況及び健全化判断比率'!B28)</f>
        <v>国民健康保険事業特別会計</v>
      </c>
      <c r="X34" s="426"/>
      <c r="Y34" s="426"/>
      <c r="Z34" s="426"/>
      <c r="AA34" s="426"/>
      <c r="AB34" s="426"/>
      <c r="AC34" s="426"/>
      <c r="AD34" s="426"/>
      <c r="AE34" s="426"/>
      <c r="AF34" s="426"/>
      <c r="AG34" s="426"/>
      <c r="AH34" s="426"/>
      <c r="AI34" s="426"/>
      <c r="AJ34" s="426"/>
      <c r="AK34" s="426"/>
      <c r="AL34" s="214"/>
      <c r="AM34" s="427">
        <f>IF(AO34="","",MAX(C34:D43,U34:V43)+1)</f>
        <v>5</v>
      </c>
      <c r="AN34" s="427"/>
      <c r="AO34" s="426" t="str">
        <f>IF('各会計、関係団体の財政状況及び健全化判断比率'!B31="","",'各会計、関係団体の財政状況及び健全化判断比率'!B31)</f>
        <v>水道事業会計</v>
      </c>
      <c r="AP34" s="426"/>
      <c r="AQ34" s="426"/>
      <c r="AR34" s="426"/>
      <c r="AS34" s="426"/>
      <c r="AT34" s="426"/>
      <c r="AU34" s="426"/>
      <c r="AV34" s="426"/>
      <c r="AW34" s="426"/>
      <c r="AX34" s="426"/>
      <c r="AY34" s="426"/>
      <c r="AZ34" s="426"/>
      <c r="BA34" s="426"/>
      <c r="BB34" s="426"/>
      <c r="BC34" s="426"/>
      <c r="BD34" s="214"/>
      <c r="BE34" s="427" t="str">
        <f>IF(BG34="","",MAX(C34:D43,U34:V43,AM34:AN43)+1)</f>
        <v/>
      </c>
      <c r="BF34" s="427"/>
      <c r="BG34" s="426"/>
      <c r="BH34" s="426"/>
      <c r="BI34" s="426"/>
      <c r="BJ34" s="426"/>
      <c r="BK34" s="426"/>
      <c r="BL34" s="426"/>
      <c r="BM34" s="426"/>
      <c r="BN34" s="426"/>
      <c r="BO34" s="426"/>
      <c r="BP34" s="426"/>
      <c r="BQ34" s="426"/>
      <c r="BR34" s="426"/>
      <c r="BS34" s="426"/>
      <c r="BT34" s="426"/>
      <c r="BU34" s="426"/>
      <c r="BV34" s="214"/>
      <c r="BW34" s="427">
        <f>IF(BY34="","",MAX(C34:D43,U34:V43,AM34:AN43,BE34:BF43)+1)</f>
        <v>8</v>
      </c>
      <c r="BX34" s="427"/>
      <c r="BY34" s="426" t="str">
        <f>IF('各会計、関係団体の財政状況及び健全化判断比率'!B68="","",'各会計、関係団体の財政状況及び健全化判断比率'!B68)</f>
        <v>鹿児島県市町村総合事務組合</v>
      </c>
      <c r="BZ34" s="426"/>
      <c r="CA34" s="426"/>
      <c r="CB34" s="426"/>
      <c r="CC34" s="426"/>
      <c r="CD34" s="426"/>
      <c r="CE34" s="426"/>
      <c r="CF34" s="426"/>
      <c r="CG34" s="426"/>
      <c r="CH34" s="426"/>
      <c r="CI34" s="426"/>
      <c r="CJ34" s="426"/>
      <c r="CK34" s="426"/>
      <c r="CL34" s="426"/>
      <c r="CM34" s="426"/>
      <c r="CN34" s="214"/>
      <c r="CO34" s="427">
        <f>IF(CQ34="","",MAX(C34:D43,U34:V43,AM34:AN43,BE34:BF43,BW34:BX43)+1)</f>
        <v>15</v>
      </c>
      <c r="CP34" s="427"/>
      <c r="CQ34" s="426" t="str">
        <f>IF('各会計、関係団体の財政状況及び健全化判断比率'!BS7="","",'各会計、関係団体の財政状況及び健全化判断比率'!BS7)</f>
        <v>（株）頴娃観光開発公社</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t="str">
        <f>IF(E35="","",C34+1)</f>
        <v/>
      </c>
      <c r="D35" s="427"/>
      <c r="E35" s="426" t="str">
        <f>IF('各会計、関係団体の財政状況及び健全化判断比率'!B8="","",'各会計、関係団体の財政状況及び健全化判断比率'!B8)</f>
        <v/>
      </c>
      <c r="F35" s="426"/>
      <c r="G35" s="426"/>
      <c r="H35" s="426"/>
      <c r="I35" s="426"/>
      <c r="J35" s="426"/>
      <c r="K35" s="426"/>
      <c r="L35" s="426"/>
      <c r="M35" s="426"/>
      <c r="N35" s="426"/>
      <c r="O35" s="426"/>
      <c r="P35" s="426"/>
      <c r="Q35" s="426"/>
      <c r="R35" s="426"/>
      <c r="S35" s="426"/>
      <c r="T35" s="214"/>
      <c r="U35" s="427">
        <f>IF(W35="","",U34+1)</f>
        <v>3</v>
      </c>
      <c r="V35" s="427"/>
      <c r="W35" s="426" t="str">
        <f>IF('各会計、関係団体の財政状況及び健全化判断比率'!B29="","",'各会計、関係団体の財政状況及び健全化判断比率'!B29)</f>
        <v>介護保険事業特別会計</v>
      </c>
      <c r="X35" s="426"/>
      <c r="Y35" s="426"/>
      <c r="Z35" s="426"/>
      <c r="AA35" s="426"/>
      <c r="AB35" s="426"/>
      <c r="AC35" s="426"/>
      <c r="AD35" s="426"/>
      <c r="AE35" s="426"/>
      <c r="AF35" s="426"/>
      <c r="AG35" s="426"/>
      <c r="AH35" s="426"/>
      <c r="AI35" s="426"/>
      <c r="AJ35" s="426"/>
      <c r="AK35" s="426"/>
      <c r="AL35" s="214"/>
      <c r="AM35" s="427">
        <f t="shared" ref="AM35:AM43" si="0">IF(AO35="","",AM34+1)</f>
        <v>6</v>
      </c>
      <c r="AN35" s="427"/>
      <c r="AO35" s="426" t="str">
        <f>IF('各会計、関係団体の財政状況及び健全化判断比率'!B32="","",'各会計、関係団体の財政状況及び健全化判断比率'!B32)</f>
        <v>農業集落排水事業会計</v>
      </c>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9</v>
      </c>
      <c r="BX35" s="427"/>
      <c r="BY35" s="426" t="str">
        <f>IF('各会計、関係団体の財政状況及び健全化判断比率'!B69="","",'各会計、関係団体の財政状況及び健全化判断比率'!B69)</f>
        <v>南薩地区衛生管理組合</v>
      </c>
      <c r="BZ35" s="426"/>
      <c r="CA35" s="426"/>
      <c r="CB35" s="426"/>
      <c r="CC35" s="426"/>
      <c r="CD35" s="426"/>
      <c r="CE35" s="426"/>
      <c r="CF35" s="426"/>
      <c r="CG35" s="426"/>
      <c r="CH35" s="426"/>
      <c r="CI35" s="426"/>
      <c r="CJ35" s="426"/>
      <c r="CK35" s="426"/>
      <c r="CL35" s="426"/>
      <c r="CM35" s="426"/>
      <c r="CN35" s="214"/>
      <c r="CO35" s="427">
        <f t="shared" ref="CO35:CO43" si="3">IF(CQ35="","",CO34+1)</f>
        <v>16</v>
      </c>
      <c r="CP35" s="427"/>
      <c r="CQ35" s="426" t="str">
        <f>IF('各会計、関係団体の財政状況及び健全化判断比率'!BS8="","",'各会計、関係団体の財政状況及び健全化判断比率'!BS8)</f>
        <v>（有）川辺やすらぎの郷</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4</v>
      </c>
      <c r="V36" s="427"/>
      <c r="W36" s="426" t="str">
        <f>IF('各会計、関係団体の財政状況及び健全化判断比率'!B30="","",'各会計、関係団体の財政状況及び健全化判断比率'!B30)</f>
        <v>後期高齢者医療特別会計</v>
      </c>
      <c r="X36" s="426"/>
      <c r="Y36" s="426"/>
      <c r="Z36" s="426"/>
      <c r="AA36" s="426"/>
      <c r="AB36" s="426"/>
      <c r="AC36" s="426"/>
      <c r="AD36" s="426"/>
      <c r="AE36" s="426"/>
      <c r="AF36" s="426"/>
      <c r="AG36" s="426"/>
      <c r="AH36" s="426"/>
      <c r="AI36" s="426"/>
      <c r="AJ36" s="426"/>
      <c r="AK36" s="426"/>
      <c r="AL36" s="214"/>
      <c r="AM36" s="427">
        <f t="shared" si="0"/>
        <v>7</v>
      </c>
      <c r="AN36" s="427"/>
      <c r="AO36" s="426" t="str">
        <f>IF('各会計、関係団体の財政状況及び健全化判断比率'!B33="","",'各会計、関係団体の財政状況及び健全化判断比率'!B33)</f>
        <v>公共下水道事業会計</v>
      </c>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10</v>
      </c>
      <c r="BX36" s="427"/>
      <c r="BY36" s="426" t="str">
        <f>IF('各会計、関係団体の財政状況及び健全化判断比率'!B70="","",'各会計、関係団体の財政状況及び健全化判断比率'!B70)</f>
        <v>指宿南九州消防組合</v>
      </c>
      <c r="BZ36" s="426"/>
      <c r="CA36" s="426"/>
      <c r="CB36" s="426"/>
      <c r="CC36" s="426"/>
      <c r="CD36" s="426"/>
      <c r="CE36" s="426"/>
      <c r="CF36" s="426"/>
      <c r="CG36" s="426"/>
      <c r="CH36" s="426"/>
      <c r="CI36" s="426"/>
      <c r="CJ36" s="426"/>
      <c r="CK36" s="426"/>
      <c r="CL36" s="426"/>
      <c r="CM36" s="426"/>
      <c r="CN36" s="214"/>
      <c r="CO36" s="427">
        <f t="shared" si="3"/>
        <v>17</v>
      </c>
      <c r="CP36" s="427"/>
      <c r="CQ36" s="426" t="str">
        <f>IF('各会計、関係団体の財政状況及び健全化判断比率'!BS9="","",'各会計、関係団体の財政状況及び健全化判断比率'!BS9)</f>
        <v>（株）南薩木材加工センター</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11</v>
      </c>
      <c r="BX37" s="427"/>
      <c r="BY37" s="426" t="str">
        <f>IF('各会計、関係団体の財政状況及び健全化判断比率'!B71="","",'各会計、関係団体の財政状況及び健全化判断比率'!B71)</f>
        <v>指宿広域市町村圏組合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12</v>
      </c>
      <c r="BX38" s="427"/>
      <c r="BY38" s="426" t="str">
        <f>IF('各会計、関係団体の財政状況及び健全化判断比率'!B72="","",'各会計、関係団体の財政状況及び健全化判断比率'!B72)</f>
        <v>南薩介護保険事務組合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13</v>
      </c>
      <c r="BX39" s="427"/>
      <c r="BY39" s="426" t="str">
        <f>IF('各会計、関係団体の財政状況及び健全化判断比率'!B73="","",'各会計、関係団体の財政状況及び健全化判断比率'!B73)</f>
        <v>鹿児島県後期高齢者医療広域連合（一般会計）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14</v>
      </c>
      <c r="BX40" s="427"/>
      <c r="BY40" s="426" t="str">
        <f>IF('各会計、関係団体の財政状況及び健全化判断比率'!B74="","",'各会計、関係団体の財政状況及び健全化判断比率'!B74)</f>
        <v>鹿児島県後期高齢者医療広域連合（特別会計）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t="str">
        <f t="shared" si="2"/>
        <v/>
      </c>
      <c r="BX41" s="427"/>
      <c r="BY41" s="426" t="str">
        <f>IF('各会計、関係団体の財政状況及び健全化判断比率'!B75="","",'各会計、関係団体の財政状況及び健全化判断比率'!B75)</f>
        <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209</v>
      </c>
      <c r="C46" s="186"/>
      <c r="D46" s="186"/>
      <c r="E46" s="186" t="s">
        <v>210</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211</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212</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213</v>
      </c>
    </row>
    <row r="50" spans="5:5" x14ac:dyDescent="0.15">
      <c r="E50" s="188" t="s">
        <v>214</v>
      </c>
    </row>
    <row r="51" spans="5:5" x14ac:dyDescent="0.15">
      <c r="E51" s="188" t="s">
        <v>215</v>
      </c>
    </row>
    <row r="52" spans="5:5" x14ac:dyDescent="0.15">
      <c r="E52" s="188" t="s">
        <v>216</v>
      </c>
    </row>
    <row r="53" spans="5:5" x14ac:dyDescent="0.15"/>
    <row r="54" spans="5:5" x14ac:dyDescent="0.15"/>
    <row r="55" spans="5:5" x14ac:dyDescent="0.15"/>
    <row r="56" spans="5:5" x14ac:dyDescent="0.15"/>
  </sheetData>
  <sheetProtection algorithmName="SHA-512" hashValue="fyz/KD5FpqBj/WLFAx6kiRoty+kZ48XRxXT86y2kGpwW8bX5EjQTtAgWL5E663Kj585mF/RtYObzOCbxo09w0Q==" saltValue="521a0xkfSkNIHJrofB9cT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217</v>
      </c>
      <c r="DI1" s="800"/>
      <c r="DJ1" s="800"/>
      <c r="DK1" s="800"/>
      <c r="DL1" s="800"/>
      <c r="DM1" s="800"/>
      <c r="DN1" s="801"/>
      <c r="DO1" s="226"/>
      <c r="DP1" s="799" t="s">
        <v>218</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219</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220</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221</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222</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223</v>
      </c>
      <c r="S4" s="742"/>
      <c r="T4" s="742"/>
      <c r="U4" s="742"/>
      <c r="V4" s="742"/>
      <c r="W4" s="742"/>
      <c r="X4" s="742"/>
      <c r="Y4" s="743"/>
      <c r="Z4" s="741" t="s">
        <v>224</v>
      </c>
      <c r="AA4" s="742"/>
      <c r="AB4" s="742"/>
      <c r="AC4" s="743"/>
      <c r="AD4" s="741" t="s">
        <v>225</v>
      </c>
      <c r="AE4" s="742"/>
      <c r="AF4" s="742"/>
      <c r="AG4" s="742"/>
      <c r="AH4" s="742"/>
      <c r="AI4" s="742"/>
      <c r="AJ4" s="742"/>
      <c r="AK4" s="743"/>
      <c r="AL4" s="741" t="s">
        <v>224</v>
      </c>
      <c r="AM4" s="742"/>
      <c r="AN4" s="742"/>
      <c r="AO4" s="743"/>
      <c r="AP4" s="802" t="s">
        <v>226</v>
      </c>
      <c r="AQ4" s="802"/>
      <c r="AR4" s="802"/>
      <c r="AS4" s="802"/>
      <c r="AT4" s="802"/>
      <c r="AU4" s="802"/>
      <c r="AV4" s="802"/>
      <c r="AW4" s="802"/>
      <c r="AX4" s="802"/>
      <c r="AY4" s="802"/>
      <c r="AZ4" s="802"/>
      <c r="BA4" s="802"/>
      <c r="BB4" s="802"/>
      <c r="BC4" s="802"/>
      <c r="BD4" s="802"/>
      <c r="BE4" s="802"/>
      <c r="BF4" s="802"/>
      <c r="BG4" s="802" t="s">
        <v>227</v>
      </c>
      <c r="BH4" s="802"/>
      <c r="BI4" s="802"/>
      <c r="BJ4" s="802"/>
      <c r="BK4" s="802"/>
      <c r="BL4" s="802"/>
      <c r="BM4" s="802"/>
      <c r="BN4" s="802"/>
      <c r="BO4" s="802" t="s">
        <v>224</v>
      </c>
      <c r="BP4" s="802"/>
      <c r="BQ4" s="802"/>
      <c r="BR4" s="802"/>
      <c r="BS4" s="802" t="s">
        <v>228</v>
      </c>
      <c r="BT4" s="802"/>
      <c r="BU4" s="802"/>
      <c r="BV4" s="802"/>
      <c r="BW4" s="802"/>
      <c r="BX4" s="802"/>
      <c r="BY4" s="802"/>
      <c r="BZ4" s="802"/>
      <c r="CA4" s="802"/>
      <c r="CB4" s="802"/>
      <c r="CD4" s="784" t="s">
        <v>229</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230</v>
      </c>
      <c r="C5" s="747"/>
      <c r="D5" s="747"/>
      <c r="E5" s="747"/>
      <c r="F5" s="747"/>
      <c r="G5" s="747"/>
      <c r="H5" s="747"/>
      <c r="I5" s="747"/>
      <c r="J5" s="747"/>
      <c r="K5" s="747"/>
      <c r="L5" s="747"/>
      <c r="M5" s="747"/>
      <c r="N5" s="747"/>
      <c r="O5" s="747"/>
      <c r="P5" s="747"/>
      <c r="Q5" s="748"/>
      <c r="R5" s="735">
        <v>3774206</v>
      </c>
      <c r="S5" s="736"/>
      <c r="T5" s="736"/>
      <c r="U5" s="736"/>
      <c r="V5" s="736"/>
      <c r="W5" s="736"/>
      <c r="X5" s="736"/>
      <c r="Y5" s="779"/>
      <c r="Z5" s="797">
        <v>13.2</v>
      </c>
      <c r="AA5" s="797"/>
      <c r="AB5" s="797"/>
      <c r="AC5" s="797"/>
      <c r="AD5" s="798">
        <v>3774206</v>
      </c>
      <c r="AE5" s="798"/>
      <c r="AF5" s="798"/>
      <c r="AG5" s="798"/>
      <c r="AH5" s="798"/>
      <c r="AI5" s="798"/>
      <c r="AJ5" s="798"/>
      <c r="AK5" s="798"/>
      <c r="AL5" s="780">
        <v>30.6</v>
      </c>
      <c r="AM5" s="751"/>
      <c r="AN5" s="751"/>
      <c r="AO5" s="781"/>
      <c r="AP5" s="746" t="s">
        <v>231</v>
      </c>
      <c r="AQ5" s="747"/>
      <c r="AR5" s="747"/>
      <c r="AS5" s="747"/>
      <c r="AT5" s="747"/>
      <c r="AU5" s="747"/>
      <c r="AV5" s="747"/>
      <c r="AW5" s="747"/>
      <c r="AX5" s="747"/>
      <c r="AY5" s="747"/>
      <c r="AZ5" s="747"/>
      <c r="BA5" s="747"/>
      <c r="BB5" s="747"/>
      <c r="BC5" s="747"/>
      <c r="BD5" s="747"/>
      <c r="BE5" s="747"/>
      <c r="BF5" s="748"/>
      <c r="BG5" s="680">
        <v>3774206</v>
      </c>
      <c r="BH5" s="681"/>
      <c r="BI5" s="681"/>
      <c r="BJ5" s="681"/>
      <c r="BK5" s="681"/>
      <c r="BL5" s="681"/>
      <c r="BM5" s="681"/>
      <c r="BN5" s="682"/>
      <c r="BO5" s="713">
        <v>100</v>
      </c>
      <c r="BP5" s="713"/>
      <c r="BQ5" s="713"/>
      <c r="BR5" s="713"/>
      <c r="BS5" s="714" t="s">
        <v>141</v>
      </c>
      <c r="BT5" s="714"/>
      <c r="BU5" s="714"/>
      <c r="BV5" s="714"/>
      <c r="BW5" s="714"/>
      <c r="BX5" s="714"/>
      <c r="BY5" s="714"/>
      <c r="BZ5" s="714"/>
      <c r="CA5" s="714"/>
      <c r="CB5" s="777"/>
      <c r="CD5" s="784" t="s">
        <v>226</v>
      </c>
      <c r="CE5" s="785"/>
      <c r="CF5" s="785"/>
      <c r="CG5" s="785"/>
      <c r="CH5" s="785"/>
      <c r="CI5" s="785"/>
      <c r="CJ5" s="785"/>
      <c r="CK5" s="785"/>
      <c r="CL5" s="785"/>
      <c r="CM5" s="785"/>
      <c r="CN5" s="785"/>
      <c r="CO5" s="785"/>
      <c r="CP5" s="785"/>
      <c r="CQ5" s="786"/>
      <c r="CR5" s="784" t="s">
        <v>232</v>
      </c>
      <c r="CS5" s="785"/>
      <c r="CT5" s="785"/>
      <c r="CU5" s="785"/>
      <c r="CV5" s="785"/>
      <c r="CW5" s="785"/>
      <c r="CX5" s="785"/>
      <c r="CY5" s="786"/>
      <c r="CZ5" s="784" t="s">
        <v>224</v>
      </c>
      <c r="DA5" s="785"/>
      <c r="DB5" s="785"/>
      <c r="DC5" s="786"/>
      <c r="DD5" s="784" t="s">
        <v>233</v>
      </c>
      <c r="DE5" s="785"/>
      <c r="DF5" s="785"/>
      <c r="DG5" s="785"/>
      <c r="DH5" s="785"/>
      <c r="DI5" s="785"/>
      <c r="DJ5" s="785"/>
      <c r="DK5" s="785"/>
      <c r="DL5" s="785"/>
      <c r="DM5" s="785"/>
      <c r="DN5" s="785"/>
      <c r="DO5" s="785"/>
      <c r="DP5" s="786"/>
      <c r="DQ5" s="784" t="s">
        <v>234</v>
      </c>
      <c r="DR5" s="785"/>
      <c r="DS5" s="785"/>
      <c r="DT5" s="785"/>
      <c r="DU5" s="785"/>
      <c r="DV5" s="785"/>
      <c r="DW5" s="785"/>
      <c r="DX5" s="785"/>
      <c r="DY5" s="785"/>
      <c r="DZ5" s="785"/>
      <c r="EA5" s="785"/>
      <c r="EB5" s="785"/>
      <c r="EC5" s="786"/>
    </row>
    <row r="6" spans="2:143" ht="11.25" customHeight="1" x14ac:dyDescent="0.15">
      <c r="B6" s="677" t="s">
        <v>235</v>
      </c>
      <c r="C6" s="678"/>
      <c r="D6" s="678"/>
      <c r="E6" s="678"/>
      <c r="F6" s="678"/>
      <c r="G6" s="678"/>
      <c r="H6" s="678"/>
      <c r="I6" s="678"/>
      <c r="J6" s="678"/>
      <c r="K6" s="678"/>
      <c r="L6" s="678"/>
      <c r="M6" s="678"/>
      <c r="N6" s="678"/>
      <c r="O6" s="678"/>
      <c r="P6" s="678"/>
      <c r="Q6" s="679"/>
      <c r="R6" s="680">
        <v>353718</v>
      </c>
      <c r="S6" s="681"/>
      <c r="T6" s="681"/>
      <c r="U6" s="681"/>
      <c r="V6" s="681"/>
      <c r="W6" s="681"/>
      <c r="X6" s="681"/>
      <c r="Y6" s="682"/>
      <c r="Z6" s="713">
        <v>1.2</v>
      </c>
      <c r="AA6" s="713"/>
      <c r="AB6" s="713"/>
      <c r="AC6" s="713"/>
      <c r="AD6" s="714">
        <v>353718</v>
      </c>
      <c r="AE6" s="714"/>
      <c r="AF6" s="714"/>
      <c r="AG6" s="714"/>
      <c r="AH6" s="714"/>
      <c r="AI6" s="714"/>
      <c r="AJ6" s="714"/>
      <c r="AK6" s="714"/>
      <c r="AL6" s="683">
        <v>2.9</v>
      </c>
      <c r="AM6" s="684"/>
      <c r="AN6" s="684"/>
      <c r="AO6" s="715"/>
      <c r="AP6" s="677" t="s">
        <v>236</v>
      </c>
      <c r="AQ6" s="678"/>
      <c r="AR6" s="678"/>
      <c r="AS6" s="678"/>
      <c r="AT6" s="678"/>
      <c r="AU6" s="678"/>
      <c r="AV6" s="678"/>
      <c r="AW6" s="678"/>
      <c r="AX6" s="678"/>
      <c r="AY6" s="678"/>
      <c r="AZ6" s="678"/>
      <c r="BA6" s="678"/>
      <c r="BB6" s="678"/>
      <c r="BC6" s="678"/>
      <c r="BD6" s="678"/>
      <c r="BE6" s="678"/>
      <c r="BF6" s="679"/>
      <c r="BG6" s="680">
        <v>3774206</v>
      </c>
      <c r="BH6" s="681"/>
      <c r="BI6" s="681"/>
      <c r="BJ6" s="681"/>
      <c r="BK6" s="681"/>
      <c r="BL6" s="681"/>
      <c r="BM6" s="681"/>
      <c r="BN6" s="682"/>
      <c r="BO6" s="713">
        <v>100</v>
      </c>
      <c r="BP6" s="713"/>
      <c r="BQ6" s="713"/>
      <c r="BR6" s="713"/>
      <c r="BS6" s="714" t="s">
        <v>237</v>
      </c>
      <c r="BT6" s="714"/>
      <c r="BU6" s="714"/>
      <c r="BV6" s="714"/>
      <c r="BW6" s="714"/>
      <c r="BX6" s="714"/>
      <c r="BY6" s="714"/>
      <c r="BZ6" s="714"/>
      <c r="CA6" s="714"/>
      <c r="CB6" s="777"/>
      <c r="CD6" s="738" t="s">
        <v>238</v>
      </c>
      <c r="CE6" s="739"/>
      <c r="CF6" s="739"/>
      <c r="CG6" s="739"/>
      <c r="CH6" s="739"/>
      <c r="CI6" s="739"/>
      <c r="CJ6" s="739"/>
      <c r="CK6" s="739"/>
      <c r="CL6" s="739"/>
      <c r="CM6" s="739"/>
      <c r="CN6" s="739"/>
      <c r="CO6" s="739"/>
      <c r="CP6" s="739"/>
      <c r="CQ6" s="740"/>
      <c r="CR6" s="680">
        <v>165657</v>
      </c>
      <c r="CS6" s="681"/>
      <c r="CT6" s="681"/>
      <c r="CU6" s="681"/>
      <c r="CV6" s="681"/>
      <c r="CW6" s="681"/>
      <c r="CX6" s="681"/>
      <c r="CY6" s="682"/>
      <c r="CZ6" s="780">
        <v>0.6</v>
      </c>
      <c r="DA6" s="751"/>
      <c r="DB6" s="751"/>
      <c r="DC6" s="783"/>
      <c r="DD6" s="686" t="s">
        <v>237</v>
      </c>
      <c r="DE6" s="681"/>
      <c r="DF6" s="681"/>
      <c r="DG6" s="681"/>
      <c r="DH6" s="681"/>
      <c r="DI6" s="681"/>
      <c r="DJ6" s="681"/>
      <c r="DK6" s="681"/>
      <c r="DL6" s="681"/>
      <c r="DM6" s="681"/>
      <c r="DN6" s="681"/>
      <c r="DO6" s="681"/>
      <c r="DP6" s="682"/>
      <c r="DQ6" s="686">
        <v>165657</v>
      </c>
      <c r="DR6" s="681"/>
      <c r="DS6" s="681"/>
      <c r="DT6" s="681"/>
      <c r="DU6" s="681"/>
      <c r="DV6" s="681"/>
      <c r="DW6" s="681"/>
      <c r="DX6" s="681"/>
      <c r="DY6" s="681"/>
      <c r="DZ6" s="681"/>
      <c r="EA6" s="681"/>
      <c r="EB6" s="681"/>
      <c r="EC6" s="727"/>
    </row>
    <row r="7" spans="2:143" ht="11.25" customHeight="1" x14ac:dyDescent="0.15">
      <c r="B7" s="677" t="s">
        <v>239</v>
      </c>
      <c r="C7" s="678"/>
      <c r="D7" s="678"/>
      <c r="E7" s="678"/>
      <c r="F7" s="678"/>
      <c r="G7" s="678"/>
      <c r="H7" s="678"/>
      <c r="I7" s="678"/>
      <c r="J7" s="678"/>
      <c r="K7" s="678"/>
      <c r="L7" s="678"/>
      <c r="M7" s="678"/>
      <c r="N7" s="678"/>
      <c r="O7" s="678"/>
      <c r="P7" s="678"/>
      <c r="Q7" s="679"/>
      <c r="R7" s="680">
        <v>2061</v>
      </c>
      <c r="S7" s="681"/>
      <c r="T7" s="681"/>
      <c r="U7" s="681"/>
      <c r="V7" s="681"/>
      <c r="W7" s="681"/>
      <c r="X7" s="681"/>
      <c r="Y7" s="682"/>
      <c r="Z7" s="713">
        <v>0</v>
      </c>
      <c r="AA7" s="713"/>
      <c r="AB7" s="713"/>
      <c r="AC7" s="713"/>
      <c r="AD7" s="714">
        <v>2061</v>
      </c>
      <c r="AE7" s="714"/>
      <c r="AF7" s="714"/>
      <c r="AG7" s="714"/>
      <c r="AH7" s="714"/>
      <c r="AI7" s="714"/>
      <c r="AJ7" s="714"/>
      <c r="AK7" s="714"/>
      <c r="AL7" s="683">
        <v>0</v>
      </c>
      <c r="AM7" s="684"/>
      <c r="AN7" s="684"/>
      <c r="AO7" s="715"/>
      <c r="AP7" s="677" t="s">
        <v>240</v>
      </c>
      <c r="AQ7" s="678"/>
      <c r="AR7" s="678"/>
      <c r="AS7" s="678"/>
      <c r="AT7" s="678"/>
      <c r="AU7" s="678"/>
      <c r="AV7" s="678"/>
      <c r="AW7" s="678"/>
      <c r="AX7" s="678"/>
      <c r="AY7" s="678"/>
      <c r="AZ7" s="678"/>
      <c r="BA7" s="678"/>
      <c r="BB7" s="678"/>
      <c r="BC7" s="678"/>
      <c r="BD7" s="678"/>
      <c r="BE7" s="678"/>
      <c r="BF7" s="679"/>
      <c r="BG7" s="680">
        <v>1197667</v>
      </c>
      <c r="BH7" s="681"/>
      <c r="BI7" s="681"/>
      <c r="BJ7" s="681"/>
      <c r="BK7" s="681"/>
      <c r="BL7" s="681"/>
      <c r="BM7" s="681"/>
      <c r="BN7" s="682"/>
      <c r="BO7" s="713">
        <v>31.7</v>
      </c>
      <c r="BP7" s="713"/>
      <c r="BQ7" s="713"/>
      <c r="BR7" s="713"/>
      <c r="BS7" s="714" t="s">
        <v>237</v>
      </c>
      <c r="BT7" s="714"/>
      <c r="BU7" s="714"/>
      <c r="BV7" s="714"/>
      <c r="BW7" s="714"/>
      <c r="BX7" s="714"/>
      <c r="BY7" s="714"/>
      <c r="BZ7" s="714"/>
      <c r="CA7" s="714"/>
      <c r="CB7" s="777"/>
      <c r="CD7" s="719" t="s">
        <v>241</v>
      </c>
      <c r="CE7" s="720"/>
      <c r="CF7" s="720"/>
      <c r="CG7" s="720"/>
      <c r="CH7" s="720"/>
      <c r="CI7" s="720"/>
      <c r="CJ7" s="720"/>
      <c r="CK7" s="720"/>
      <c r="CL7" s="720"/>
      <c r="CM7" s="720"/>
      <c r="CN7" s="720"/>
      <c r="CO7" s="720"/>
      <c r="CP7" s="720"/>
      <c r="CQ7" s="721"/>
      <c r="CR7" s="680">
        <v>9125938</v>
      </c>
      <c r="CS7" s="681"/>
      <c r="CT7" s="681"/>
      <c r="CU7" s="681"/>
      <c r="CV7" s="681"/>
      <c r="CW7" s="681"/>
      <c r="CX7" s="681"/>
      <c r="CY7" s="682"/>
      <c r="CZ7" s="713">
        <v>33.1</v>
      </c>
      <c r="DA7" s="713"/>
      <c r="DB7" s="713"/>
      <c r="DC7" s="713"/>
      <c r="DD7" s="686">
        <v>223119</v>
      </c>
      <c r="DE7" s="681"/>
      <c r="DF7" s="681"/>
      <c r="DG7" s="681"/>
      <c r="DH7" s="681"/>
      <c r="DI7" s="681"/>
      <c r="DJ7" s="681"/>
      <c r="DK7" s="681"/>
      <c r="DL7" s="681"/>
      <c r="DM7" s="681"/>
      <c r="DN7" s="681"/>
      <c r="DO7" s="681"/>
      <c r="DP7" s="682"/>
      <c r="DQ7" s="686">
        <v>1984335</v>
      </c>
      <c r="DR7" s="681"/>
      <c r="DS7" s="681"/>
      <c r="DT7" s="681"/>
      <c r="DU7" s="681"/>
      <c r="DV7" s="681"/>
      <c r="DW7" s="681"/>
      <c r="DX7" s="681"/>
      <c r="DY7" s="681"/>
      <c r="DZ7" s="681"/>
      <c r="EA7" s="681"/>
      <c r="EB7" s="681"/>
      <c r="EC7" s="727"/>
    </row>
    <row r="8" spans="2:143" ht="11.25" customHeight="1" x14ac:dyDescent="0.15">
      <c r="B8" s="677" t="s">
        <v>242</v>
      </c>
      <c r="C8" s="678"/>
      <c r="D8" s="678"/>
      <c r="E8" s="678"/>
      <c r="F8" s="678"/>
      <c r="G8" s="678"/>
      <c r="H8" s="678"/>
      <c r="I8" s="678"/>
      <c r="J8" s="678"/>
      <c r="K8" s="678"/>
      <c r="L8" s="678"/>
      <c r="M8" s="678"/>
      <c r="N8" s="678"/>
      <c r="O8" s="678"/>
      <c r="P8" s="678"/>
      <c r="Q8" s="679"/>
      <c r="R8" s="680">
        <v>6027</v>
      </c>
      <c r="S8" s="681"/>
      <c r="T8" s="681"/>
      <c r="U8" s="681"/>
      <c r="V8" s="681"/>
      <c r="W8" s="681"/>
      <c r="X8" s="681"/>
      <c r="Y8" s="682"/>
      <c r="Z8" s="713">
        <v>0</v>
      </c>
      <c r="AA8" s="713"/>
      <c r="AB8" s="713"/>
      <c r="AC8" s="713"/>
      <c r="AD8" s="714">
        <v>6027</v>
      </c>
      <c r="AE8" s="714"/>
      <c r="AF8" s="714"/>
      <c r="AG8" s="714"/>
      <c r="AH8" s="714"/>
      <c r="AI8" s="714"/>
      <c r="AJ8" s="714"/>
      <c r="AK8" s="714"/>
      <c r="AL8" s="683">
        <v>0</v>
      </c>
      <c r="AM8" s="684"/>
      <c r="AN8" s="684"/>
      <c r="AO8" s="715"/>
      <c r="AP8" s="677" t="s">
        <v>243</v>
      </c>
      <c r="AQ8" s="678"/>
      <c r="AR8" s="678"/>
      <c r="AS8" s="678"/>
      <c r="AT8" s="678"/>
      <c r="AU8" s="678"/>
      <c r="AV8" s="678"/>
      <c r="AW8" s="678"/>
      <c r="AX8" s="678"/>
      <c r="AY8" s="678"/>
      <c r="AZ8" s="678"/>
      <c r="BA8" s="678"/>
      <c r="BB8" s="678"/>
      <c r="BC8" s="678"/>
      <c r="BD8" s="678"/>
      <c r="BE8" s="678"/>
      <c r="BF8" s="679"/>
      <c r="BG8" s="680">
        <v>53619</v>
      </c>
      <c r="BH8" s="681"/>
      <c r="BI8" s="681"/>
      <c r="BJ8" s="681"/>
      <c r="BK8" s="681"/>
      <c r="BL8" s="681"/>
      <c r="BM8" s="681"/>
      <c r="BN8" s="682"/>
      <c r="BO8" s="713">
        <v>1.4</v>
      </c>
      <c r="BP8" s="713"/>
      <c r="BQ8" s="713"/>
      <c r="BR8" s="713"/>
      <c r="BS8" s="686" t="s">
        <v>141</v>
      </c>
      <c r="BT8" s="681"/>
      <c r="BU8" s="681"/>
      <c r="BV8" s="681"/>
      <c r="BW8" s="681"/>
      <c r="BX8" s="681"/>
      <c r="BY8" s="681"/>
      <c r="BZ8" s="681"/>
      <c r="CA8" s="681"/>
      <c r="CB8" s="727"/>
      <c r="CD8" s="719" t="s">
        <v>244</v>
      </c>
      <c r="CE8" s="720"/>
      <c r="CF8" s="720"/>
      <c r="CG8" s="720"/>
      <c r="CH8" s="720"/>
      <c r="CI8" s="720"/>
      <c r="CJ8" s="720"/>
      <c r="CK8" s="720"/>
      <c r="CL8" s="720"/>
      <c r="CM8" s="720"/>
      <c r="CN8" s="720"/>
      <c r="CO8" s="720"/>
      <c r="CP8" s="720"/>
      <c r="CQ8" s="721"/>
      <c r="CR8" s="680">
        <v>7998141</v>
      </c>
      <c r="CS8" s="681"/>
      <c r="CT8" s="681"/>
      <c r="CU8" s="681"/>
      <c r="CV8" s="681"/>
      <c r="CW8" s="681"/>
      <c r="CX8" s="681"/>
      <c r="CY8" s="682"/>
      <c r="CZ8" s="713">
        <v>29</v>
      </c>
      <c r="DA8" s="713"/>
      <c r="DB8" s="713"/>
      <c r="DC8" s="713"/>
      <c r="DD8" s="686">
        <v>66803</v>
      </c>
      <c r="DE8" s="681"/>
      <c r="DF8" s="681"/>
      <c r="DG8" s="681"/>
      <c r="DH8" s="681"/>
      <c r="DI8" s="681"/>
      <c r="DJ8" s="681"/>
      <c r="DK8" s="681"/>
      <c r="DL8" s="681"/>
      <c r="DM8" s="681"/>
      <c r="DN8" s="681"/>
      <c r="DO8" s="681"/>
      <c r="DP8" s="682"/>
      <c r="DQ8" s="686">
        <v>4029112</v>
      </c>
      <c r="DR8" s="681"/>
      <c r="DS8" s="681"/>
      <c r="DT8" s="681"/>
      <c r="DU8" s="681"/>
      <c r="DV8" s="681"/>
      <c r="DW8" s="681"/>
      <c r="DX8" s="681"/>
      <c r="DY8" s="681"/>
      <c r="DZ8" s="681"/>
      <c r="EA8" s="681"/>
      <c r="EB8" s="681"/>
      <c r="EC8" s="727"/>
    </row>
    <row r="9" spans="2:143" ht="11.25" customHeight="1" x14ac:dyDescent="0.15">
      <c r="B9" s="677" t="s">
        <v>245</v>
      </c>
      <c r="C9" s="678"/>
      <c r="D9" s="678"/>
      <c r="E9" s="678"/>
      <c r="F9" s="678"/>
      <c r="G9" s="678"/>
      <c r="H9" s="678"/>
      <c r="I9" s="678"/>
      <c r="J9" s="678"/>
      <c r="K9" s="678"/>
      <c r="L9" s="678"/>
      <c r="M9" s="678"/>
      <c r="N9" s="678"/>
      <c r="O9" s="678"/>
      <c r="P9" s="678"/>
      <c r="Q9" s="679"/>
      <c r="R9" s="680">
        <v>6097</v>
      </c>
      <c r="S9" s="681"/>
      <c r="T9" s="681"/>
      <c r="U9" s="681"/>
      <c r="V9" s="681"/>
      <c r="W9" s="681"/>
      <c r="X9" s="681"/>
      <c r="Y9" s="682"/>
      <c r="Z9" s="713">
        <v>0</v>
      </c>
      <c r="AA9" s="713"/>
      <c r="AB9" s="713"/>
      <c r="AC9" s="713"/>
      <c r="AD9" s="714">
        <v>6097</v>
      </c>
      <c r="AE9" s="714"/>
      <c r="AF9" s="714"/>
      <c r="AG9" s="714"/>
      <c r="AH9" s="714"/>
      <c r="AI9" s="714"/>
      <c r="AJ9" s="714"/>
      <c r="AK9" s="714"/>
      <c r="AL9" s="683">
        <v>0</v>
      </c>
      <c r="AM9" s="684"/>
      <c r="AN9" s="684"/>
      <c r="AO9" s="715"/>
      <c r="AP9" s="677" t="s">
        <v>246</v>
      </c>
      <c r="AQ9" s="678"/>
      <c r="AR9" s="678"/>
      <c r="AS9" s="678"/>
      <c r="AT9" s="678"/>
      <c r="AU9" s="678"/>
      <c r="AV9" s="678"/>
      <c r="AW9" s="678"/>
      <c r="AX9" s="678"/>
      <c r="AY9" s="678"/>
      <c r="AZ9" s="678"/>
      <c r="BA9" s="678"/>
      <c r="BB9" s="678"/>
      <c r="BC9" s="678"/>
      <c r="BD9" s="678"/>
      <c r="BE9" s="678"/>
      <c r="BF9" s="679"/>
      <c r="BG9" s="680">
        <v>999190</v>
      </c>
      <c r="BH9" s="681"/>
      <c r="BI9" s="681"/>
      <c r="BJ9" s="681"/>
      <c r="BK9" s="681"/>
      <c r="BL9" s="681"/>
      <c r="BM9" s="681"/>
      <c r="BN9" s="682"/>
      <c r="BO9" s="713">
        <v>26.5</v>
      </c>
      <c r="BP9" s="713"/>
      <c r="BQ9" s="713"/>
      <c r="BR9" s="713"/>
      <c r="BS9" s="686" t="s">
        <v>141</v>
      </c>
      <c r="BT9" s="681"/>
      <c r="BU9" s="681"/>
      <c r="BV9" s="681"/>
      <c r="BW9" s="681"/>
      <c r="BX9" s="681"/>
      <c r="BY9" s="681"/>
      <c r="BZ9" s="681"/>
      <c r="CA9" s="681"/>
      <c r="CB9" s="727"/>
      <c r="CD9" s="719" t="s">
        <v>247</v>
      </c>
      <c r="CE9" s="720"/>
      <c r="CF9" s="720"/>
      <c r="CG9" s="720"/>
      <c r="CH9" s="720"/>
      <c r="CI9" s="720"/>
      <c r="CJ9" s="720"/>
      <c r="CK9" s="720"/>
      <c r="CL9" s="720"/>
      <c r="CM9" s="720"/>
      <c r="CN9" s="720"/>
      <c r="CO9" s="720"/>
      <c r="CP9" s="720"/>
      <c r="CQ9" s="721"/>
      <c r="CR9" s="680">
        <v>1211358</v>
      </c>
      <c r="CS9" s="681"/>
      <c r="CT9" s="681"/>
      <c r="CU9" s="681"/>
      <c r="CV9" s="681"/>
      <c r="CW9" s="681"/>
      <c r="CX9" s="681"/>
      <c r="CY9" s="682"/>
      <c r="CZ9" s="713">
        <v>4.4000000000000004</v>
      </c>
      <c r="DA9" s="713"/>
      <c r="DB9" s="713"/>
      <c r="DC9" s="713"/>
      <c r="DD9" s="686">
        <v>84465</v>
      </c>
      <c r="DE9" s="681"/>
      <c r="DF9" s="681"/>
      <c r="DG9" s="681"/>
      <c r="DH9" s="681"/>
      <c r="DI9" s="681"/>
      <c r="DJ9" s="681"/>
      <c r="DK9" s="681"/>
      <c r="DL9" s="681"/>
      <c r="DM9" s="681"/>
      <c r="DN9" s="681"/>
      <c r="DO9" s="681"/>
      <c r="DP9" s="682"/>
      <c r="DQ9" s="686">
        <v>930707</v>
      </c>
      <c r="DR9" s="681"/>
      <c r="DS9" s="681"/>
      <c r="DT9" s="681"/>
      <c r="DU9" s="681"/>
      <c r="DV9" s="681"/>
      <c r="DW9" s="681"/>
      <c r="DX9" s="681"/>
      <c r="DY9" s="681"/>
      <c r="DZ9" s="681"/>
      <c r="EA9" s="681"/>
      <c r="EB9" s="681"/>
      <c r="EC9" s="727"/>
    </row>
    <row r="10" spans="2:143" ht="11.25" customHeight="1" x14ac:dyDescent="0.15">
      <c r="B10" s="677" t="s">
        <v>248</v>
      </c>
      <c r="C10" s="678"/>
      <c r="D10" s="678"/>
      <c r="E10" s="678"/>
      <c r="F10" s="678"/>
      <c r="G10" s="678"/>
      <c r="H10" s="678"/>
      <c r="I10" s="678"/>
      <c r="J10" s="678"/>
      <c r="K10" s="678"/>
      <c r="L10" s="678"/>
      <c r="M10" s="678"/>
      <c r="N10" s="678"/>
      <c r="O10" s="678"/>
      <c r="P10" s="678"/>
      <c r="Q10" s="679"/>
      <c r="R10" s="680" t="s">
        <v>237</v>
      </c>
      <c r="S10" s="681"/>
      <c r="T10" s="681"/>
      <c r="U10" s="681"/>
      <c r="V10" s="681"/>
      <c r="W10" s="681"/>
      <c r="X10" s="681"/>
      <c r="Y10" s="682"/>
      <c r="Z10" s="713" t="s">
        <v>141</v>
      </c>
      <c r="AA10" s="713"/>
      <c r="AB10" s="713"/>
      <c r="AC10" s="713"/>
      <c r="AD10" s="714" t="s">
        <v>237</v>
      </c>
      <c r="AE10" s="714"/>
      <c r="AF10" s="714"/>
      <c r="AG10" s="714"/>
      <c r="AH10" s="714"/>
      <c r="AI10" s="714"/>
      <c r="AJ10" s="714"/>
      <c r="AK10" s="714"/>
      <c r="AL10" s="683" t="s">
        <v>141</v>
      </c>
      <c r="AM10" s="684"/>
      <c r="AN10" s="684"/>
      <c r="AO10" s="715"/>
      <c r="AP10" s="677" t="s">
        <v>249</v>
      </c>
      <c r="AQ10" s="678"/>
      <c r="AR10" s="678"/>
      <c r="AS10" s="678"/>
      <c r="AT10" s="678"/>
      <c r="AU10" s="678"/>
      <c r="AV10" s="678"/>
      <c r="AW10" s="678"/>
      <c r="AX10" s="678"/>
      <c r="AY10" s="678"/>
      <c r="AZ10" s="678"/>
      <c r="BA10" s="678"/>
      <c r="BB10" s="678"/>
      <c r="BC10" s="678"/>
      <c r="BD10" s="678"/>
      <c r="BE10" s="678"/>
      <c r="BF10" s="679"/>
      <c r="BG10" s="680">
        <v>76188</v>
      </c>
      <c r="BH10" s="681"/>
      <c r="BI10" s="681"/>
      <c r="BJ10" s="681"/>
      <c r="BK10" s="681"/>
      <c r="BL10" s="681"/>
      <c r="BM10" s="681"/>
      <c r="BN10" s="682"/>
      <c r="BO10" s="713">
        <v>2</v>
      </c>
      <c r="BP10" s="713"/>
      <c r="BQ10" s="713"/>
      <c r="BR10" s="713"/>
      <c r="BS10" s="686" t="s">
        <v>237</v>
      </c>
      <c r="BT10" s="681"/>
      <c r="BU10" s="681"/>
      <c r="BV10" s="681"/>
      <c r="BW10" s="681"/>
      <c r="BX10" s="681"/>
      <c r="BY10" s="681"/>
      <c r="BZ10" s="681"/>
      <c r="CA10" s="681"/>
      <c r="CB10" s="727"/>
      <c r="CD10" s="719" t="s">
        <v>250</v>
      </c>
      <c r="CE10" s="720"/>
      <c r="CF10" s="720"/>
      <c r="CG10" s="720"/>
      <c r="CH10" s="720"/>
      <c r="CI10" s="720"/>
      <c r="CJ10" s="720"/>
      <c r="CK10" s="720"/>
      <c r="CL10" s="720"/>
      <c r="CM10" s="720"/>
      <c r="CN10" s="720"/>
      <c r="CO10" s="720"/>
      <c r="CP10" s="720"/>
      <c r="CQ10" s="721"/>
      <c r="CR10" s="680" t="s">
        <v>237</v>
      </c>
      <c r="CS10" s="681"/>
      <c r="CT10" s="681"/>
      <c r="CU10" s="681"/>
      <c r="CV10" s="681"/>
      <c r="CW10" s="681"/>
      <c r="CX10" s="681"/>
      <c r="CY10" s="682"/>
      <c r="CZ10" s="713" t="s">
        <v>141</v>
      </c>
      <c r="DA10" s="713"/>
      <c r="DB10" s="713"/>
      <c r="DC10" s="713"/>
      <c r="DD10" s="686" t="s">
        <v>141</v>
      </c>
      <c r="DE10" s="681"/>
      <c r="DF10" s="681"/>
      <c r="DG10" s="681"/>
      <c r="DH10" s="681"/>
      <c r="DI10" s="681"/>
      <c r="DJ10" s="681"/>
      <c r="DK10" s="681"/>
      <c r="DL10" s="681"/>
      <c r="DM10" s="681"/>
      <c r="DN10" s="681"/>
      <c r="DO10" s="681"/>
      <c r="DP10" s="682"/>
      <c r="DQ10" s="686" t="s">
        <v>237</v>
      </c>
      <c r="DR10" s="681"/>
      <c r="DS10" s="681"/>
      <c r="DT10" s="681"/>
      <c r="DU10" s="681"/>
      <c r="DV10" s="681"/>
      <c r="DW10" s="681"/>
      <c r="DX10" s="681"/>
      <c r="DY10" s="681"/>
      <c r="DZ10" s="681"/>
      <c r="EA10" s="681"/>
      <c r="EB10" s="681"/>
      <c r="EC10" s="727"/>
    </row>
    <row r="11" spans="2:143" ht="11.25" customHeight="1" x14ac:dyDescent="0.15">
      <c r="B11" s="677" t="s">
        <v>251</v>
      </c>
      <c r="C11" s="678"/>
      <c r="D11" s="678"/>
      <c r="E11" s="678"/>
      <c r="F11" s="678"/>
      <c r="G11" s="678"/>
      <c r="H11" s="678"/>
      <c r="I11" s="678"/>
      <c r="J11" s="678"/>
      <c r="K11" s="678"/>
      <c r="L11" s="678"/>
      <c r="M11" s="678"/>
      <c r="N11" s="678"/>
      <c r="O11" s="678"/>
      <c r="P11" s="678"/>
      <c r="Q11" s="679"/>
      <c r="R11" s="680">
        <v>787272</v>
      </c>
      <c r="S11" s="681"/>
      <c r="T11" s="681"/>
      <c r="U11" s="681"/>
      <c r="V11" s="681"/>
      <c r="W11" s="681"/>
      <c r="X11" s="681"/>
      <c r="Y11" s="682"/>
      <c r="Z11" s="683">
        <v>2.8</v>
      </c>
      <c r="AA11" s="684"/>
      <c r="AB11" s="684"/>
      <c r="AC11" s="685"/>
      <c r="AD11" s="686">
        <v>787272</v>
      </c>
      <c r="AE11" s="681"/>
      <c r="AF11" s="681"/>
      <c r="AG11" s="681"/>
      <c r="AH11" s="681"/>
      <c r="AI11" s="681"/>
      <c r="AJ11" s="681"/>
      <c r="AK11" s="682"/>
      <c r="AL11" s="683">
        <v>6.4</v>
      </c>
      <c r="AM11" s="684"/>
      <c r="AN11" s="684"/>
      <c r="AO11" s="715"/>
      <c r="AP11" s="677" t="s">
        <v>252</v>
      </c>
      <c r="AQ11" s="678"/>
      <c r="AR11" s="678"/>
      <c r="AS11" s="678"/>
      <c r="AT11" s="678"/>
      <c r="AU11" s="678"/>
      <c r="AV11" s="678"/>
      <c r="AW11" s="678"/>
      <c r="AX11" s="678"/>
      <c r="AY11" s="678"/>
      <c r="AZ11" s="678"/>
      <c r="BA11" s="678"/>
      <c r="BB11" s="678"/>
      <c r="BC11" s="678"/>
      <c r="BD11" s="678"/>
      <c r="BE11" s="678"/>
      <c r="BF11" s="679"/>
      <c r="BG11" s="680">
        <v>68670</v>
      </c>
      <c r="BH11" s="681"/>
      <c r="BI11" s="681"/>
      <c r="BJ11" s="681"/>
      <c r="BK11" s="681"/>
      <c r="BL11" s="681"/>
      <c r="BM11" s="681"/>
      <c r="BN11" s="682"/>
      <c r="BO11" s="713">
        <v>1.8</v>
      </c>
      <c r="BP11" s="713"/>
      <c r="BQ11" s="713"/>
      <c r="BR11" s="713"/>
      <c r="BS11" s="686" t="s">
        <v>237</v>
      </c>
      <c r="BT11" s="681"/>
      <c r="BU11" s="681"/>
      <c r="BV11" s="681"/>
      <c r="BW11" s="681"/>
      <c r="BX11" s="681"/>
      <c r="BY11" s="681"/>
      <c r="BZ11" s="681"/>
      <c r="CA11" s="681"/>
      <c r="CB11" s="727"/>
      <c r="CD11" s="719" t="s">
        <v>253</v>
      </c>
      <c r="CE11" s="720"/>
      <c r="CF11" s="720"/>
      <c r="CG11" s="720"/>
      <c r="CH11" s="720"/>
      <c r="CI11" s="720"/>
      <c r="CJ11" s="720"/>
      <c r="CK11" s="720"/>
      <c r="CL11" s="720"/>
      <c r="CM11" s="720"/>
      <c r="CN11" s="720"/>
      <c r="CO11" s="720"/>
      <c r="CP11" s="720"/>
      <c r="CQ11" s="721"/>
      <c r="CR11" s="680">
        <v>1874176</v>
      </c>
      <c r="CS11" s="681"/>
      <c r="CT11" s="681"/>
      <c r="CU11" s="681"/>
      <c r="CV11" s="681"/>
      <c r="CW11" s="681"/>
      <c r="CX11" s="681"/>
      <c r="CY11" s="682"/>
      <c r="CZ11" s="713">
        <v>6.8</v>
      </c>
      <c r="DA11" s="713"/>
      <c r="DB11" s="713"/>
      <c r="DC11" s="713"/>
      <c r="DD11" s="686">
        <v>797398</v>
      </c>
      <c r="DE11" s="681"/>
      <c r="DF11" s="681"/>
      <c r="DG11" s="681"/>
      <c r="DH11" s="681"/>
      <c r="DI11" s="681"/>
      <c r="DJ11" s="681"/>
      <c r="DK11" s="681"/>
      <c r="DL11" s="681"/>
      <c r="DM11" s="681"/>
      <c r="DN11" s="681"/>
      <c r="DO11" s="681"/>
      <c r="DP11" s="682"/>
      <c r="DQ11" s="686">
        <v>902405</v>
      </c>
      <c r="DR11" s="681"/>
      <c r="DS11" s="681"/>
      <c r="DT11" s="681"/>
      <c r="DU11" s="681"/>
      <c r="DV11" s="681"/>
      <c r="DW11" s="681"/>
      <c r="DX11" s="681"/>
      <c r="DY11" s="681"/>
      <c r="DZ11" s="681"/>
      <c r="EA11" s="681"/>
      <c r="EB11" s="681"/>
      <c r="EC11" s="727"/>
    </row>
    <row r="12" spans="2:143" ht="11.25" customHeight="1" x14ac:dyDescent="0.15">
      <c r="B12" s="677" t="s">
        <v>254</v>
      </c>
      <c r="C12" s="678"/>
      <c r="D12" s="678"/>
      <c r="E12" s="678"/>
      <c r="F12" s="678"/>
      <c r="G12" s="678"/>
      <c r="H12" s="678"/>
      <c r="I12" s="678"/>
      <c r="J12" s="678"/>
      <c r="K12" s="678"/>
      <c r="L12" s="678"/>
      <c r="M12" s="678"/>
      <c r="N12" s="678"/>
      <c r="O12" s="678"/>
      <c r="P12" s="678"/>
      <c r="Q12" s="679"/>
      <c r="R12" s="680">
        <v>12081</v>
      </c>
      <c r="S12" s="681"/>
      <c r="T12" s="681"/>
      <c r="U12" s="681"/>
      <c r="V12" s="681"/>
      <c r="W12" s="681"/>
      <c r="X12" s="681"/>
      <c r="Y12" s="682"/>
      <c r="Z12" s="713">
        <v>0</v>
      </c>
      <c r="AA12" s="713"/>
      <c r="AB12" s="713"/>
      <c r="AC12" s="713"/>
      <c r="AD12" s="714">
        <v>12081</v>
      </c>
      <c r="AE12" s="714"/>
      <c r="AF12" s="714"/>
      <c r="AG12" s="714"/>
      <c r="AH12" s="714"/>
      <c r="AI12" s="714"/>
      <c r="AJ12" s="714"/>
      <c r="AK12" s="714"/>
      <c r="AL12" s="683">
        <v>0.1</v>
      </c>
      <c r="AM12" s="684"/>
      <c r="AN12" s="684"/>
      <c r="AO12" s="715"/>
      <c r="AP12" s="677" t="s">
        <v>255</v>
      </c>
      <c r="AQ12" s="678"/>
      <c r="AR12" s="678"/>
      <c r="AS12" s="678"/>
      <c r="AT12" s="678"/>
      <c r="AU12" s="678"/>
      <c r="AV12" s="678"/>
      <c r="AW12" s="678"/>
      <c r="AX12" s="678"/>
      <c r="AY12" s="678"/>
      <c r="AZ12" s="678"/>
      <c r="BA12" s="678"/>
      <c r="BB12" s="678"/>
      <c r="BC12" s="678"/>
      <c r="BD12" s="678"/>
      <c r="BE12" s="678"/>
      <c r="BF12" s="679"/>
      <c r="BG12" s="680">
        <v>2194383</v>
      </c>
      <c r="BH12" s="681"/>
      <c r="BI12" s="681"/>
      <c r="BJ12" s="681"/>
      <c r="BK12" s="681"/>
      <c r="BL12" s="681"/>
      <c r="BM12" s="681"/>
      <c r="BN12" s="682"/>
      <c r="BO12" s="713">
        <v>58.1</v>
      </c>
      <c r="BP12" s="713"/>
      <c r="BQ12" s="713"/>
      <c r="BR12" s="713"/>
      <c r="BS12" s="686" t="s">
        <v>237</v>
      </c>
      <c r="BT12" s="681"/>
      <c r="BU12" s="681"/>
      <c r="BV12" s="681"/>
      <c r="BW12" s="681"/>
      <c r="BX12" s="681"/>
      <c r="BY12" s="681"/>
      <c r="BZ12" s="681"/>
      <c r="CA12" s="681"/>
      <c r="CB12" s="727"/>
      <c r="CD12" s="719" t="s">
        <v>256</v>
      </c>
      <c r="CE12" s="720"/>
      <c r="CF12" s="720"/>
      <c r="CG12" s="720"/>
      <c r="CH12" s="720"/>
      <c r="CI12" s="720"/>
      <c r="CJ12" s="720"/>
      <c r="CK12" s="720"/>
      <c r="CL12" s="720"/>
      <c r="CM12" s="720"/>
      <c r="CN12" s="720"/>
      <c r="CO12" s="720"/>
      <c r="CP12" s="720"/>
      <c r="CQ12" s="721"/>
      <c r="CR12" s="680">
        <v>342767</v>
      </c>
      <c r="CS12" s="681"/>
      <c r="CT12" s="681"/>
      <c r="CU12" s="681"/>
      <c r="CV12" s="681"/>
      <c r="CW12" s="681"/>
      <c r="CX12" s="681"/>
      <c r="CY12" s="682"/>
      <c r="CZ12" s="713">
        <v>1.2</v>
      </c>
      <c r="DA12" s="713"/>
      <c r="DB12" s="713"/>
      <c r="DC12" s="713"/>
      <c r="DD12" s="686">
        <v>9733</v>
      </c>
      <c r="DE12" s="681"/>
      <c r="DF12" s="681"/>
      <c r="DG12" s="681"/>
      <c r="DH12" s="681"/>
      <c r="DI12" s="681"/>
      <c r="DJ12" s="681"/>
      <c r="DK12" s="681"/>
      <c r="DL12" s="681"/>
      <c r="DM12" s="681"/>
      <c r="DN12" s="681"/>
      <c r="DO12" s="681"/>
      <c r="DP12" s="682"/>
      <c r="DQ12" s="686">
        <v>338042</v>
      </c>
      <c r="DR12" s="681"/>
      <c r="DS12" s="681"/>
      <c r="DT12" s="681"/>
      <c r="DU12" s="681"/>
      <c r="DV12" s="681"/>
      <c r="DW12" s="681"/>
      <c r="DX12" s="681"/>
      <c r="DY12" s="681"/>
      <c r="DZ12" s="681"/>
      <c r="EA12" s="681"/>
      <c r="EB12" s="681"/>
      <c r="EC12" s="727"/>
    </row>
    <row r="13" spans="2:143" ht="11.25" customHeight="1" x14ac:dyDescent="0.15">
      <c r="B13" s="677" t="s">
        <v>257</v>
      </c>
      <c r="C13" s="678"/>
      <c r="D13" s="678"/>
      <c r="E13" s="678"/>
      <c r="F13" s="678"/>
      <c r="G13" s="678"/>
      <c r="H13" s="678"/>
      <c r="I13" s="678"/>
      <c r="J13" s="678"/>
      <c r="K13" s="678"/>
      <c r="L13" s="678"/>
      <c r="M13" s="678"/>
      <c r="N13" s="678"/>
      <c r="O13" s="678"/>
      <c r="P13" s="678"/>
      <c r="Q13" s="679"/>
      <c r="R13" s="680" t="s">
        <v>141</v>
      </c>
      <c r="S13" s="681"/>
      <c r="T13" s="681"/>
      <c r="U13" s="681"/>
      <c r="V13" s="681"/>
      <c r="W13" s="681"/>
      <c r="X13" s="681"/>
      <c r="Y13" s="682"/>
      <c r="Z13" s="713" t="s">
        <v>237</v>
      </c>
      <c r="AA13" s="713"/>
      <c r="AB13" s="713"/>
      <c r="AC13" s="713"/>
      <c r="AD13" s="714" t="s">
        <v>237</v>
      </c>
      <c r="AE13" s="714"/>
      <c r="AF13" s="714"/>
      <c r="AG13" s="714"/>
      <c r="AH13" s="714"/>
      <c r="AI13" s="714"/>
      <c r="AJ13" s="714"/>
      <c r="AK13" s="714"/>
      <c r="AL13" s="683" t="s">
        <v>141</v>
      </c>
      <c r="AM13" s="684"/>
      <c r="AN13" s="684"/>
      <c r="AO13" s="715"/>
      <c r="AP13" s="677" t="s">
        <v>258</v>
      </c>
      <c r="AQ13" s="678"/>
      <c r="AR13" s="678"/>
      <c r="AS13" s="678"/>
      <c r="AT13" s="678"/>
      <c r="AU13" s="678"/>
      <c r="AV13" s="678"/>
      <c r="AW13" s="678"/>
      <c r="AX13" s="678"/>
      <c r="AY13" s="678"/>
      <c r="AZ13" s="678"/>
      <c r="BA13" s="678"/>
      <c r="BB13" s="678"/>
      <c r="BC13" s="678"/>
      <c r="BD13" s="678"/>
      <c r="BE13" s="678"/>
      <c r="BF13" s="679"/>
      <c r="BG13" s="680">
        <v>2153018</v>
      </c>
      <c r="BH13" s="681"/>
      <c r="BI13" s="681"/>
      <c r="BJ13" s="681"/>
      <c r="BK13" s="681"/>
      <c r="BL13" s="681"/>
      <c r="BM13" s="681"/>
      <c r="BN13" s="682"/>
      <c r="BO13" s="713">
        <v>57</v>
      </c>
      <c r="BP13" s="713"/>
      <c r="BQ13" s="713"/>
      <c r="BR13" s="713"/>
      <c r="BS13" s="686" t="s">
        <v>237</v>
      </c>
      <c r="BT13" s="681"/>
      <c r="BU13" s="681"/>
      <c r="BV13" s="681"/>
      <c r="BW13" s="681"/>
      <c r="BX13" s="681"/>
      <c r="BY13" s="681"/>
      <c r="BZ13" s="681"/>
      <c r="CA13" s="681"/>
      <c r="CB13" s="727"/>
      <c r="CD13" s="719" t="s">
        <v>259</v>
      </c>
      <c r="CE13" s="720"/>
      <c r="CF13" s="720"/>
      <c r="CG13" s="720"/>
      <c r="CH13" s="720"/>
      <c r="CI13" s="720"/>
      <c r="CJ13" s="720"/>
      <c r="CK13" s="720"/>
      <c r="CL13" s="720"/>
      <c r="CM13" s="720"/>
      <c r="CN13" s="720"/>
      <c r="CO13" s="720"/>
      <c r="CP13" s="720"/>
      <c r="CQ13" s="721"/>
      <c r="CR13" s="680">
        <v>1566450</v>
      </c>
      <c r="CS13" s="681"/>
      <c r="CT13" s="681"/>
      <c r="CU13" s="681"/>
      <c r="CV13" s="681"/>
      <c r="CW13" s="681"/>
      <c r="CX13" s="681"/>
      <c r="CY13" s="682"/>
      <c r="CZ13" s="713">
        <v>5.7</v>
      </c>
      <c r="DA13" s="713"/>
      <c r="DB13" s="713"/>
      <c r="DC13" s="713"/>
      <c r="DD13" s="686">
        <v>826367</v>
      </c>
      <c r="DE13" s="681"/>
      <c r="DF13" s="681"/>
      <c r="DG13" s="681"/>
      <c r="DH13" s="681"/>
      <c r="DI13" s="681"/>
      <c r="DJ13" s="681"/>
      <c r="DK13" s="681"/>
      <c r="DL13" s="681"/>
      <c r="DM13" s="681"/>
      <c r="DN13" s="681"/>
      <c r="DO13" s="681"/>
      <c r="DP13" s="682"/>
      <c r="DQ13" s="686">
        <v>810342</v>
      </c>
      <c r="DR13" s="681"/>
      <c r="DS13" s="681"/>
      <c r="DT13" s="681"/>
      <c r="DU13" s="681"/>
      <c r="DV13" s="681"/>
      <c r="DW13" s="681"/>
      <c r="DX13" s="681"/>
      <c r="DY13" s="681"/>
      <c r="DZ13" s="681"/>
      <c r="EA13" s="681"/>
      <c r="EB13" s="681"/>
      <c r="EC13" s="727"/>
    </row>
    <row r="14" spans="2:143" ht="11.25" customHeight="1" x14ac:dyDescent="0.15">
      <c r="B14" s="677" t="s">
        <v>260</v>
      </c>
      <c r="C14" s="678"/>
      <c r="D14" s="678"/>
      <c r="E14" s="678"/>
      <c r="F14" s="678"/>
      <c r="G14" s="678"/>
      <c r="H14" s="678"/>
      <c r="I14" s="678"/>
      <c r="J14" s="678"/>
      <c r="K14" s="678"/>
      <c r="L14" s="678"/>
      <c r="M14" s="678"/>
      <c r="N14" s="678"/>
      <c r="O14" s="678"/>
      <c r="P14" s="678"/>
      <c r="Q14" s="679"/>
      <c r="R14" s="680" t="s">
        <v>141</v>
      </c>
      <c r="S14" s="681"/>
      <c r="T14" s="681"/>
      <c r="U14" s="681"/>
      <c r="V14" s="681"/>
      <c r="W14" s="681"/>
      <c r="X14" s="681"/>
      <c r="Y14" s="682"/>
      <c r="Z14" s="713" t="s">
        <v>237</v>
      </c>
      <c r="AA14" s="713"/>
      <c r="AB14" s="713"/>
      <c r="AC14" s="713"/>
      <c r="AD14" s="714" t="s">
        <v>141</v>
      </c>
      <c r="AE14" s="714"/>
      <c r="AF14" s="714"/>
      <c r="AG14" s="714"/>
      <c r="AH14" s="714"/>
      <c r="AI14" s="714"/>
      <c r="AJ14" s="714"/>
      <c r="AK14" s="714"/>
      <c r="AL14" s="683" t="s">
        <v>237</v>
      </c>
      <c r="AM14" s="684"/>
      <c r="AN14" s="684"/>
      <c r="AO14" s="715"/>
      <c r="AP14" s="677" t="s">
        <v>261</v>
      </c>
      <c r="AQ14" s="678"/>
      <c r="AR14" s="678"/>
      <c r="AS14" s="678"/>
      <c r="AT14" s="678"/>
      <c r="AU14" s="678"/>
      <c r="AV14" s="678"/>
      <c r="AW14" s="678"/>
      <c r="AX14" s="678"/>
      <c r="AY14" s="678"/>
      <c r="AZ14" s="678"/>
      <c r="BA14" s="678"/>
      <c r="BB14" s="678"/>
      <c r="BC14" s="678"/>
      <c r="BD14" s="678"/>
      <c r="BE14" s="678"/>
      <c r="BF14" s="679"/>
      <c r="BG14" s="680">
        <v>162034</v>
      </c>
      <c r="BH14" s="681"/>
      <c r="BI14" s="681"/>
      <c r="BJ14" s="681"/>
      <c r="BK14" s="681"/>
      <c r="BL14" s="681"/>
      <c r="BM14" s="681"/>
      <c r="BN14" s="682"/>
      <c r="BO14" s="713">
        <v>4.3</v>
      </c>
      <c r="BP14" s="713"/>
      <c r="BQ14" s="713"/>
      <c r="BR14" s="713"/>
      <c r="BS14" s="686" t="s">
        <v>237</v>
      </c>
      <c r="BT14" s="681"/>
      <c r="BU14" s="681"/>
      <c r="BV14" s="681"/>
      <c r="BW14" s="681"/>
      <c r="BX14" s="681"/>
      <c r="BY14" s="681"/>
      <c r="BZ14" s="681"/>
      <c r="CA14" s="681"/>
      <c r="CB14" s="727"/>
      <c r="CD14" s="719" t="s">
        <v>262</v>
      </c>
      <c r="CE14" s="720"/>
      <c r="CF14" s="720"/>
      <c r="CG14" s="720"/>
      <c r="CH14" s="720"/>
      <c r="CI14" s="720"/>
      <c r="CJ14" s="720"/>
      <c r="CK14" s="720"/>
      <c r="CL14" s="720"/>
      <c r="CM14" s="720"/>
      <c r="CN14" s="720"/>
      <c r="CO14" s="720"/>
      <c r="CP14" s="720"/>
      <c r="CQ14" s="721"/>
      <c r="CR14" s="680">
        <v>955011</v>
      </c>
      <c r="CS14" s="681"/>
      <c r="CT14" s="681"/>
      <c r="CU14" s="681"/>
      <c r="CV14" s="681"/>
      <c r="CW14" s="681"/>
      <c r="CX14" s="681"/>
      <c r="CY14" s="682"/>
      <c r="CZ14" s="713">
        <v>3.5</v>
      </c>
      <c r="DA14" s="713"/>
      <c r="DB14" s="713"/>
      <c r="DC14" s="713"/>
      <c r="DD14" s="686">
        <v>21397</v>
      </c>
      <c r="DE14" s="681"/>
      <c r="DF14" s="681"/>
      <c r="DG14" s="681"/>
      <c r="DH14" s="681"/>
      <c r="DI14" s="681"/>
      <c r="DJ14" s="681"/>
      <c r="DK14" s="681"/>
      <c r="DL14" s="681"/>
      <c r="DM14" s="681"/>
      <c r="DN14" s="681"/>
      <c r="DO14" s="681"/>
      <c r="DP14" s="682"/>
      <c r="DQ14" s="686">
        <v>894701</v>
      </c>
      <c r="DR14" s="681"/>
      <c r="DS14" s="681"/>
      <c r="DT14" s="681"/>
      <c r="DU14" s="681"/>
      <c r="DV14" s="681"/>
      <c r="DW14" s="681"/>
      <c r="DX14" s="681"/>
      <c r="DY14" s="681"/>
      <c r="DZ14" s="681"/>
      <c r="EA14" s="681"/>
      <c r="EB14" s="681"/>
      <c r="EC14" s="727"/>
    </row>
    <row r="15" spans="2:143" ht="11.25" customHeight="1" x14ac:dyDescent="0.15">
      <c r="B15" s="677" t="s">
        <v>263</v>
      </c>
      <c r="C15" s="678"/>
      <c r="D15" s="678"/>
      <c r="E15" s="678"/>
      <c r="F15" s="678"/>
      <c r="G15" s="678"/>
      <c r="H15" s="678"/>
      <c r="I15" s="678"/>
      <c r="J15" s="678"/>
      <c r="K15" s="678"/>
      <c r="L15" s="678"/>
      <c r="M15" s="678"/>
      <c r="N15" s="678"/>
      <c r="O15" s="678"/>
      <c r="P15" s="678"/>
      <c r="Q15" s="679"/>
      <c r="R15" s="680" t="s">
        <v>237</v>
      </c>
      <c r="S15" s="681"/>
      <c r="T15" s="681"/>
      <c r="U15" s="681"/>
      <c r="V15" s="681"/>
      <c r="W15" s="681"/>
      <c r="X15" s="681"/>
      <c r="Y15" s="682"/>
      <c r="Z15" s="713" t="s">
        <v>141</v>
      </c>
      <c r="AA15" s="713"/>
      <c r="AB15" s="713"/>
      <c r="AC15" s="713"/>
      <c r="AD15" s="714" t="s">
        <v>141</v>
      </c>
      <c r="AE15" s="714"/>
      <c r="AF15" s="714"/>
      <c r="AG15" s="714"/>
      <c r="AH15" s="714"/>
      <c r="AI15" s="714"/>
      <c r="AJ15" s="714"/>
      <c r="AK15" s="714"/>
      <c r="AL15" s="683" t="s">
        <v>141</v>
      </c>
      <c r="AM15" s="684"/>
      <c r="AN15" s="684"/>
      <c r="AO15" s="715"/>
      <c r="AP15" s="677" t="s">
        <v>264</v>
      </c>
      <c r="AQ15" s="678"/>
      <c r="AR15" s="678"/>
      <c r="AS15" s="678"/>
      <c r="AT15" s="678"/>
      <c r="AU15" s="678"/>
      <c r="AV15" s="678"/>
      <c r="AW15" s="678"/>
      <c r="AX15" s="678"/>
      <c r="AY15" s="678"/>
      <c r="AZ15" s="678"/>
      <c r="BA15" s="678"/>
      <c r="BB15" s="678"/>
      <c r="BC15" s="678"/>
      <c r="BD15" s="678"/>
      <c r="BE15" s="678"/>
      <c r="BF15" s="679"/>
      <c r="BG15" s="680">
        <v>208863</v>
      </c>
      <c r="BH15" s="681"/>
      <c r="BI15" s="681"/>
      <c r="BJ15" s="681"/>
      <c r="BK15" s="681"/>
      <c r="BL15" s="681"/>
      <c r="BM15" s="681"/>
      <c r="BN15" s="682"/>
      <c r="BO15" s="713">
        <v>5.5</v>
      </c>
      <c r="BP15" s="713"/>
      <c r="BQ15" s="713"/>
      <c r="BR15" s="713"/>
      <c r="BS15" s="686" t="s">
        <v>141</v>
      </c>
      <c r="BT15" s="681"/>
      <c r="BU15" s="681"/>
      <c r="BV15" s="681"/>
      <c r="BW15" s="681"/>
      <c r="BX15" s="681"/>
      <c r="BY15" s="681"/>
      <c r="BZ15" s="681"/>
      <c r="CA15" s="681"/>
      <c r="CB15" s="727"/>
      <c r="CD15" s="719" t="s">
        <v>265</v>
      </c>
      <c r="CE15" s="720"/>
      <c r="CF15" s="720"/>
      <c r="CG15" s="720"/>
      <c r="CH15" s="720"/>
      <c r="CI15" s="720"/>
      <c r="CJ15" s="720"/>
      <c r="CK15" s="720"/>
      <c r="CL15" s="720"/>
      <c r="CM15" s="720"/>
      <c r="CN15" s="720"/>
      <c r="CO15" s="720"/>
      <c r="CP15" s="720"/>
      <c r="CQ15" s="721"/>
      <c r="CR15" s="680">
        <v>1890637</v>
      </c>
      <c r="CS15" s="681"/>
      <c r="CT15" s="681"/>
      <c r="CU15" s="681"/>
      <c r="CV15" s="681"/>
      <c r="CW15" s="681"/>
      <c r="CX15" s="681"/>
      <c r="CY15" s="682"/>
      <c r="CZ15" s="713">
        <v>6.9</v>
      </c>
      <c r="DA15" s="713"/>
      <c r="DB15" s="713"/>
      <c r="DC15" s="713"/>
      <c r="DD15" s="686">
        <v>194723</v>
      </c>
      <c r="DE15" s="681"/>
      <c r="DF15" s="681"/>
      <c r="DG15" s="681"/>
      <c r="DH15" s="681"/>
      <c r="DI15" s="681"/>
      <c r="DJ15" s="681"/>
      <c r="DK15" s="681"/>
      <c r="DL15" s="681"/>
      <c r="DM15" s="681"/>
      <c r="DN15" s="681"/>
      <c r="DO15" s="681"/>
      <c r="DP15" s="682"/>
      <c r="DQ15" s="686">
        <v>1650837</v>
      </c>
      <c r="DR15" s="681"/>
      <c r="DS15" s="681"/>
      <c r="DT15" s="681"/>
      <c r="DU15" s="681"/>
      <c r="DV15" s="681"/>
      <c r="DW15" s="681"/>
      <c r="DX15" s="681"/>
      <c r="DY15" s="681"/>
      <c r="DZ15" s="681"/>
      <c r="EA15" s="681"/>
      <c r="EB15" s="681"/>
      <c r="EC15" s="727"/>
    </row>
    <row r="16" spans="2:143" ht="11.25" customHeight="1" x14ac:dyDescent="0.15">
      <c r="B16" s="677" t="s">
        <v>266</v>
      </c>
      <c r="C16" s="678"/>
      <c r="D16" s="678"/>
      <c r="E16" s="678"/>
      <c r="F16" s="678"/>
      <c r="G16" s="678"/>
      <c r="H16" s="678"/>
      <c r="I16" s="678"/>
      <c r="J16" s="678"/>
      <c r="K16" s="678"/>
      <c r="L16" s="678"/>
      <c r="M16" s="678"/>
      <c r="N16" s="678"/>
      <c r="O16" s="678"/>
      <c r="P16" s="678"/>
      <c r="Q16" s="679"/>
      <c r="R16" s="680">
        <v>13605</v>
      </c>
      <c r="S16" s="681"/>
      <c r="T16" s="681"/>
      <c r="U16" s="681"/>
      <c r="V16" s="681"/>
      <c r="W16" s="681"/>
      <c r="X16" s="681"/>
      <c r="Y16" s="682"/>
      <c r="Z16" s="713">
        <v>0</v>
      </c>
      <c r="AA16" s="713"/>
      <c r="AB16" s="713"/>
      <c r="AC16" s="713"/>
      <c r="AD16" s="714">
        <v>13605</v>
      </c>
      <c r="AE16" s="714"/>
      <c r="AF16" s="714"/>
      <c r="AG16" s="714"/>
      <c r="AH16" s="714"/>
      <c r="AI16" s="714"/>
      <c r="AJ16" s="714"/>
      <c r="AK16" s="714"/>
      <c r="AL16" s="683">
        <v>0.1</v>
      </c>
      <c r="AM16" s="684"/>
      <c r="AN16" s="684"/>
      <c r="AO16" s="715"/>
      <c r="AP16" s="677" t="s">
        <v>267</v>
      </c>
      <c r="AQ16" s="678"/>
      <c r="AR16" s="678"/>
      <c r="AS16" s="678"/>
      <c r="AT16" s="678"/>
      <c r="AU16" s="678"/>
      <c r="AV16" s="678"/>
      <c r="AW16" s="678"/>
      <c r="AX16" s="678"/>
      <c r="AY16" s="678"/>
      <c r="AZ16" s="678"/>
      <c r="BA16" s="678"/>
      <c r="BB16" s="678"/>
      <c r="BC16" s="678"/>
      <c r="BD16" s="678"/>
      <c r="BE16" s="678"/>
      <c r="BF16" s="679"/>
      <c r="BG16" s="680">
        <v>11259</v>
      </c>
      <c r="BH16" s="681"/>
      <c r="BI16" s="681"/>
      <c r="BJ16" s="681"/>
      <c r="BK16" s="681"/>
      <c r="BL16" s="681"/>
      <c r="BM16" s="681"/>
      <c r="BN16" s="682"/>
      <c r="BO16" s="713">
        <v>0.3</v>
      </c>
      <c r="BP16" s="713"/>
      <c r="BQ16" s="713"/>
      <c r="BR16" s="713"/>
      <c r="BS16" s="686" t="s">
        <v>141</v>
      </c>
      <c r="BT16" s="681"/>
      <c r="BU16" s="681"/>
      <c r="BV16" s="681"/>
      <c r="BW16" s="681"/>
      <c r="BX16" s="681"/>
      <c r="BY16" s="681"/>
      <c r="BZ16" s="681"/>
      <c r="CA16" s="681"/>
      <c r="CB16" s="727"/>
      <c r="CD16" s="719" t="s">
        <v>268</v>
      </c>
      <c r="CE16" s="720"/>
      <c r="CF16" s="720"/>
      <c r="CG16" s="720"/>
      <c r="CH16" s="720"/>
      <c r="CI16" s="720"/>
      <c r="CJ16" s="720"/>
      <c r="CK16" s="720"/>
      <c r="CL16" s="720"/>
      <c r="CM16" s="720"/>
      <c r="CN16" s="720"/>
      <c r="CO16" s="720"/>
      <c r="CP16" s="720"/>
      <c r="CQ16" s="721"/>
      <c r="CR16" s="680">
        <v>118636</v>
      </c>
      <c r="CS16" s="681"/>
      <c r="CT16" s="681"/>
      <c r="CU16" s="681"/>
      <c r="CV16" s="681"/>
      <c r="CW16" s="681"/>
      <c r="CX16" s="681"/>
      <c r="CY16" s="682"/>
      <c r="CZ16" s="713">
        <v>0.4</v>
      </c>
      <c r="DA16" s="713"/>
      <c r="DB16" s="713"/>
      <c r="DC16" s="713"/>
      <c r="DD16" s="686" t="s">
        <v>237</v>
      </c>
      <c r="DE16" s="681"/>
      <c r="DF16" s="681"/>
      <c r="DG16" s="681"/>
      <c r="DH16" s="681"/>
      <c r="DI16" s="681"/>
      <c r="DJ16" s="681"/>
      <c r="DK16" s="681"/>
      <c r="DL16" s="681"/>
      <c r="DM16" s="681"/>
      <c r="DN16" s="681"/>
      <c r="DO16" s="681"/>
      <c r="DP16" s="682"/>
      <c r="DQ16" s="686">
        <v>45127</v>
      </c>
      <c r="DR16" s="681"/>
      <c r="DS16" s="681"/>
      <c r="DT16" s="681"/>
      <c r="DU16" s="681"/>
      <c r="DV16" s="681"/>
      <c r="DW16" s="681"/>
      <c r="DX16" s="681"/>
      <c r="DY16" s="681"/>
      <c r="DZ16" s="681"/>
      <c r="EA16" s="681"/>
      <c r="EB16" s="681"/>
      <c r="EC16" s="727"/>
    </row>
    <row r="17" spans="2:133" ht="11.25" customHeight="1" x14ac:dyDescent="0.15">
      <c r="B17" s="677" t="s">
        <v>269</v>
      </c>
      <c r="C17" s="678"/>
      <c r="D17" s="678"/>
      <c r="E17" s="678"/>
      <c r="F17" s="678"/>
      <c r="G17" s="678"/>
      <c r="H17" s="678"/>
      <c r="I17" s="678"/>
      <c r="J17" s="678"/>
      <c r="K17" s="678"/>
      <c r="L17" s="678"/>
      <c r="M17" s="678"/>
      <c r="N17" s="678"/>
      <c r="O17" s="678"/>
      <c r="P17" s="678"/>
      <c r="Q17" s="679"/>
      <c r="R17" s="680">
        <v>18188</v>
      </c>
      <c r="S17" s="681"/>
      <c r="T17" s="681"/>
      <c r="U17" s="681"/>
      <c r="V17" s="681"/>
      <c r="W17" s="681"/>
      <c r="X17" s="681"/>
      <c r="Y17" s="682"/>
      <c r="Z17" s="713">
        <v>0.1</v>
      </c>
      <c r="AA17" s="713"/>
      <c r="AB17" s="713"/>
      <c r="AC17" s="713"/>
      <c r="AD17" s="714">
        <v>18188</v>
      </c>
      <c r="AE17" s="714"/>
      <c r="AF17" s="714"/>
      <c r="AG17" s="714"/>
      <c r="AH17" s="714"/>
      <c r="AI17" s="714"/>
      <c r="AJ17" s="714"/>
      <c r="AK17" s="714"/>
      <c r="AL17" s="683">
        <v>0.1</v>
      </c>
      <c r="AM17" s="684"/>
      <c r="AN17" s="684"/>
      <c r="AO17" s="715"/>
      <c r="AP17" s="677" t="s">
        <v>270</v>
      </c>
      <c r="AQ17" s="678"/>
      <c r="AR17" s="678"/>
      <c r="AS17" s="678"/>
      <c r="AT17" s="678"/>
      <c r="AU17" s="678"/>
      <c r="AV17" s="678"/>
      <c r="AW17" s="678"/>
      <c r="AX17" s="678"/>
      <c r="AY17" s="678"/>
      <c r="AZ17" s="678"/>
      <c r="BA17" s="678"/>
      <c r="BB17" s="678"/>
      <c r="BC17" s="678"/>
      <c r="BD17" s="678"/>
      <c r="BE17" s="678"/>
      <c r="BF17" s="679"/>
      <c r="BG17" s="680" t="s">
        <v>237</v>
      </c>
      <c r="BH17" s="681"/>
      <c r="BI17" s="681"/>
      <c r="BJ17" s="681"/>
      <c r="BK17" s="681"/>
      <c r="BL17" s="681"/>
      <c r="BM17" s="681"/>
      <c r="BN17" s="682"/>
      <c r="BO17" s="713" t="s">
        <v>141</v>
      </c>
      <c r="BP17" s="713"/>
      <c r="BQ17" s="713"/>
      <c r="BR17" s="713"/>
      <c r="BS17" s="686" t="s">
        <v>141</v>
      </c>
      <c r="BT17" s="681"/>
      <c r="BU17" s="681"/>
      <c r="BV17" s="681"/>
      <c r="BW17" s="681"/>
      <c r="BX17" s="681"/>
      <c r="BY17" s="681"/>
      <c r="BZ17" s="681"/>
      <c r="CA17" s="681"/>
      <c r="CB17" s="727"/>
      <c r="CD17" s="719" t="s">
        <v>271</v>
      </c>
      <c r="CE17" s="720"/>
      <c r="CF17" s="720"/>
      <c r="CG17" s="720"/>
      <c r="CH17" s="720"/>
      <c r="CI17" s="720"/>
      <c r="CJ17" s="720"/>
      <c r="CK17" s="720"/>
      <c r="CL17" s="720"/>
      <c r="CM17" s="720"/>
      <c r="CN17" s="720"/>
      <c r="CO17" s="720"/>
      <c r="CP17" s="720"/>
      <c r="CQ17" s="721"/>
      <c r="CR17" s="680">
        <v>2318670</v>
      </c>
      <c r="CS17" s="681"/>
      <c r="CT17" s="681"/>
      <c r="CU17" s="681"/>
      <c r="CV17" s="681"/>
      <c r="CW17" s="681"/>
      <c r="CX17" s="681"/>
      <c r="CY17" s="682"/>
      <c r="CZ17" s="713">
        <v>8.4</v>
      </c>
      <c r="DA17" s="713"/>
      <c r="DB17" s="713"/>
      <c r="DC17" s="713"/>
      <c r="DD17" s="686" t="s">
        <v>141</v>
      </c>
      <c r="DE17" s="681"/>
      <c r="DF17" s="681"/>
      <c r="DG17" s="681"/>
      <c r="DH17" s="681"/>
      <c r="DI17" s="681"/>
      <c r="DJ17" s="681"/>
      <c r="DK17" s="681"/>
      <c r="DL17" s="681"/>
      <c r="DM17" s="681"/>
      <c r="DN17" s="681"/>
      <c r="DO17" s="681"/>
      <c r="DP17" s="682"/>
      <c r="DQ17" s="686">
        <v>2273489</v>
      </c>
      <c r="DR17" s="681"/>
      <c r="DS17" s="681"/>
      <c r="DT17" s="681"/>
      <c r="DU17" s="681"/>
      <c r="DV17" s="681"/>
      <c r="DW17" s="681"/>
      <c r="DX17" s="681"/>
      <c r="DY17" s="681"/>
      <c r="DZ17" s="681"/>
      <c r="EA17" s="681"/>
      <c r="EB17" s="681"/>
      <c r="EC17" s="727"/>
    </row>
    <row r="18" spans="2:133" ht="11.25" customHeight="1" x14ac:dyDescent="0.15">
      <c r="B18" s="677" t="s">
        <v>272</v>
      </c>
      <c r="C18" s="678"/>
      <c r="D18" s="678"/>
      <c r="E18" s="678"/>
      <c r="F18" s="678"/>
      <c r="G18" s="678"/>
      <c r="H18" s="678"/>
      <c r="I18" s="678"/>
      <c r="J18" s="678"/>
      <c r="K18" s="678"/>
      <c r="L18" s="678"/>
      <c r="M18" s="678"/>
      <c r="N18" s="678"/>
      <c r="O18" s="678"/>
      <c r="P18" s="678"/>
      <c r="Q18" s="679"/>
      <c r="R18" s="680">
        <v>27478</v>
      </c>
      <c r="S18" s="681"/>
      <c r="T18" s="681"/>
      <c r="U18" s="681"/>
      <c r="V18" s="681"/>
      <c r="W18" s="681"/>
      <c r="X18" s="681"/>
      <c r="Y18" s="682"/>
      <c r="Z18" s="713">
        <v>0.1</v>
      </c>
      <c r="AA18" s="713"/>
      <c r="AB18" s="713"/>
      <c r="AC18" s="713"/>
      <c r="AD18" s="714">
        <v>27478</v>
      </c>
      <c r="AE18" s="714"/>
      <c r="AF18" s="714"/>
      <c r="AG18" s="714"/>
      <c r="AH18" s="714"/>
      <c r="AI18" s="714"/>
      <c r="AJ18" s="714"/>
      <c r="AK18" s="714"/>
      <c r="AL18" s="683">
        <v>0.2</v>
      </c>
      <c r="AM18" s="684"/>
      <c r="AN18" s="684"/>
      <c r="AO18" s="715"/>
      <c r="AP18" s="677" t="s">
        <v>273</v>
      </c>
      <c r="AQ18" s="678"/>
      <c r="AR18" s="678"/>
      <c r="AS18" s="678"/>
      <c r="AT18" s="678"/>
      <c r="AU18" s="678"/>
      <c r="AV18" s="678"/>
      <c r="AW18" s="678"/>
      <c r="AX18" s="678"/>
      <c r="AY18" s="678"/>
      <c r="AZ18" s="678"/>
      <c r="BA18" s="678"/>
      <c r="BB18" s="678"/>
      <c r="BC18" s="678"/>
      <c r="BD18" s="678"/>
      <c r="BE18" s="678"/>
      <c r="BF18" s="679"/>
      <c r="BG18" s="680" t="s">
        <v>141</v>
      </c>
      <c r="BH18" s="681"/>
      <c r="BI18" s="681"/>
      <c r="BJ18" s="681"/>
      <c r="BK18" s="681"/>
      <c r="BL18" s="681"/>
      <c r="BM18" s="681"/>
      <c r="BN18" s="682"/>
      <c r="BO18" s="713" t="s">
        <v>141</v>
      </c>
      <c r="BP18" s="713"/>
      <c r="BQ18" s="713"/>
      <c r="BR18" s="713"/>
      <c r="BS18" s="686" t="s">
        <v>237</v>
      </c>
      <c r="BT18" s="681"/>
      <c r="BU18" s="681"/>
      <c r="BV18" s="681"/>
      <c r="BW18" s="681"/>
      <c r="BX18" s="681"/>
      <c r="BY18" s="681"/>
      <c r="BZ18" s="681"/>
      <c r="CA18" s="681"/>
      <c r="CB18" s="727"/>
      <c r="CD18" s="719" t="s">
        <v>274</v>
      </c>
      <c r="CE18" s="720"/>
      <c r="CF18" s="720"/>
      <c r="CG18" s="720"/>
      <c r="CH18" s="720"/>
      <c r="CI18" s="720"/>
      <c r="CJ18" s="720"/>
      <c r="CK18" s="720"/>
      <c r="CL18" s="720"/>
      <c r="CM18" s="720"/>
      <c r="CN18" s="720"/>
      <c r="CO18" s="720"/>
      <c r="CP18" s="720"/>
      <c r="CQ18" s="721"/>
      <c r="CR18" s="680" t="s">
        <v>141</v>
      </c>
      <c r="CS18" s="681"/>
      <c r="CT18" s="681"/>
      <c r="CU18" s="681"/>
      <c r="CV18" s="681"/>
      <c r="CW18" s="681"/>
      <c r="CX18" s="681"/>
      <c r="CY18" s="682"/>
      <c r="CZ18" s="713" t="s">
        <v>237</v>
      </c>
      <c r="DA18" s="713"/>
      <c r="DB18" s="713"/>
      <c r="DC18" s="713"/>
      <c r="DD18" s="686" t="s">
        <v>141</v>
      </c>
      <c r="DE18" s="681"/>
      <c r="DF18" s="681"/>
      <c r="DG18" s="681"/>
      <c r="DH18" s="681"/>
      <c r="DI18" s="681"/>
      <c r="DJ18" s="681"/>
      <c r="DK18" s="681"/>
      <c r="DL18" s="681"/>
      <c r="DM18" s="681"/>
      <c r="DN18" s="681"/>
      <c r="DO18" s="681"/>
      <c r="DP18" s="682"/>
      <c r="DQ18" s="686" t="s">
        <v>237</v>
      </c>
      <c r="DR18" s="681"/>
      <c r="DS18" s="681"/>
      <c r="DT18" s="681"/>
      <c r="DU18" s="681"/>
      <c r="DV18" s="681"/>
      <c r="DW18" s="681"/>
      <c r="DX18" s="681"/>
      <c r="DY18" s="681"/>
      <c r="DZ18" s="681"/>
      <c r="EA18" s="681"/>
      <c r="EB18" s="681"/>
      <c r="EC18" s="727"/>
    </row>
    <row r="19" spans="2:133" ht="11.25" customHeight="1" x14ac:dyDescent="0.15">
      <c r="B19" s="677" t="s">
        <v>275</v>
      </c>
      <c r="C19" s="678"/>
      <c r="D19" s="678"/>
      <c r="E19" s="678"/>
      <c r="F19" s="678"/>
      <c r="G19" s="678"/>
      <c r="H19" s="678"/>
      <c r="I19" s="678"/>
      <c r="J19" s="678"/>
      <c r="K19" s="678"/>
      <c r="L19" s="678"/>
      <c r="M19" s="678"/>
      <c r="N19" s="678"/>
      <c r="O19" s="678"/>
      <c r="P19" s="678"/>
      <c r="Q19" s="679"/>
      <c r="R19" s="680">
        <v>18415</v>
      </c>
      <c r="S19" s="681"/>
      <c r="T19" s="681"/>
      <c r="U19" s="681"/>
      <c r="V19" s="681"/>
      <c r="W19" s="681"/>
      <c r="X19" s="681"/>
      <c r="Y19" s="682"/>
      <c r="Z19" s="713">
        <v>0.1</v>
      </c>
      <c r="AA19" s="713"/>
      <c r="AB19" s="713"/>
      <c r="AC19" s="713"/>
      <c r="AD19" s="714">
        <v>18415</v>
      </c>
      <c r="AE19" s="714"/>
      <c r="AF19" s="714"/>
      <c r="AG19" s="714"/>
      <c r="AH19" s="714"/>
      <c r="AI19" s="714"/>
      <c r="AJ19" s="714"/>
      <c r="AK19" s="714"/>
      <c r="AL19" s="683">
        <v>0.1</v>
      </c>
      <c r="AM19" s="684"/>
      <c r="AN19" s="684"/>
      <c r="AO19" s="715"/>
      <c r="AP19" s="677" t="s">
        <v>276</v>
      </c>
      <c r="AQ19" s="678"/>
      <c r="AR19" s="678"/>
      <c r="AS19" s="678"/>
      <c r="AT19" s="678"/>
      <c r="AU19" s="678"/>
      <c r="AV19" s="678"/>
      <c r="AW19" s="678"/>
      <c r="AX19" s="678"/>
      <c r="AY19" s="678"/>
      <c r="AZ19" s="678"/>
      <c r="BA19" s="678"/>
      <c r="BB19" s="678"/>
      <c r="BC19" s="678"/>
      <c r="BD19" s="678"/>
      <c r="BE19" s="678"/>
      <c r="BF19" s="679"/>
      <c r="BG19" s="680" t="s">
        <v>237</v>
      </c>
      <c r="BH19" s="681"/>
      <c r="BI19" s="681"/>
      <c r="BJ19" s="681"/>
      <c r="BK19" s="681"/>
      <c r="BL19" s="681"/>
      <c r="BM19" s="681"/>
      <c r="BN19" s="682"/>
      <c r="BO19" s="713" t="s">
        <v>141</v>
      </c>
      <c r="BP19" s="713"/>
      <c r="BQ19" s="713"/>
      <c r="BR19" s="713"/>
      <c r="BS19" s="686" t="s">
        <v>237</v>
      </c>
      <c r="BT19" s="681"/>
      <c r="BU19" s="681"/>
      <c r="BV19" s="681"/>
      <c r="BW19" s="681"/>
      <c r="BX19" s="681"/>
      <c r="BY19" s="681"/>
      <c r="BZ19" s="681"/>
      <c r="CA19" s="681"/>
      <c r="CB19" s="727"/>
      <c r="CD19" s="719" t="s">
        <v>277</v>
      </c>
      <c r="CE19" s="720"/>
      <c r="CF19" s="720"/>
      <c r="CG19" s="720"/>
      <c r="CH19" s="720"/>
      <c r="CI19" s="720"/>
      <c r="CJ19" s="720"/>
      <c r="CK19" s="720"/>
      <c r="CL19" s="720"/>
      <c r="CM19" s="720"/>
      <c r="CN19" s="720"/>
      <c r="CO19" s="720"/>
      <c r="CP19" s="720"/>
      <c r="CQ19" s="721"/>
      <c r="CR19" s="680" t="s">
        <v>141</v>
      </c>
      <c r="CS19" s="681"/>
      <c r="CT19" s="681"/>
      <c r="CU19" s="681"/>
      <c r="CV19" s="681"/>
      <c r="CW19" s="681"/>
      <c r="CX19" s="681"/>
      <c r="CY19" s="682"/>
      <c r="CZ19" s="713" t="s">
        <v>237</v>
      </c>
      <c r="DA19" s="713"/>
      <c r="DB19" s="713"/>
      <c r="DC19" s="713"/>
      <c r="DD19" s="686" t="s">
        <v>141</v>
      </c>
      <c r="DE19" s="681"/>
      <c r="DF19" s="681"/>
      <c r="DG19" s="681"/>
      <c r="DH19" s="681"/>
      <c r="DI19" s="681"/>
      <c r="DJ19" s="681"/>
      <c r="DK19" s="681"/>
      <c r="DL19" s="681"/>
      <c r="DM19" s="681"/>
      <c r="DN19" s="681"/>
      <c r="DO19" s="681"/>
      <c r="DP19" s="682"/>
      <c r="DQ19" s="686" t="s">
        <v>141</v>
      </c>
      <c r="DR19" s="681"/>
      <c r="DS19" s="681"/>
      <c r="DT19" s="681"/>
      <c r="DU19" s="681"/>
      <c r="DV19" s="681"/>
      <c r="DW19" s="681"/>
      <c r="DX19" s="681"/>
      <c r="DY19" s="681"/>
      <c r="DZ19" s="681"/>
      <c r="EA19" s="681"/>
      <c r="EB19" s="681"/>
      <c r="EC19" s="727"/>
    </row>
    <row r="20" spans="2:133" ht="11.25" customHeight="1" x14ac:dyDescent="0.15">
      <c r="B20" s="677" t="s">
        <v>278</v>
      </c>
      <c r="C20" s="678"/>
      <c r="D20" s="678"/>
      <c r="E20" s="678"/>
      <c r="F20" s="678"/>
      <c r="G20" s="678"/>
      <c r="H20" s="678"/>
      <c r="I20" s="678"/>
      <c r="J20" s="678"/>
      <c r="K20" s="678"/>
      <c r="L20" s="678"/>
      <c r="M20" s="678"/>
      <c r="N20" s="678"/>
      <c r="O20" s="678"/>
      <c r="P20" s="678"/>
      <c r="Q20" s="679"/>
      <c r="R20" s="680">
        <v>7210</v>
      </c>
      <c r="S20" s="681"/>
      <c r="T20" s="681"/>
      <c r="U20" s="681"/>
      <c r="V20" s="681"/>
      <c r="W20" s="681"/>
      <c r="X20" s="681"/>
      <c r="Y20" s="682"/>
      <c r="Z20" s="713">
        <v>0</v>
      </c>
      <c r="AA20" s="713"/>
      <c r="AB20" s="713"/>
      <c r="AC20" s="713"/>
      <c r="AD20" s="714">
        <v>7210</v>
      </c>
      <c r="AE20" s="714"/>
      <c r="AF20" s="714"/>
      <c r="AG20" s="714"/>
      <c r="AH20" s="714"/>
      <c r="AI20" s="714"/>
      <c r="AJ20" s="714"/>
      <c r="AK20" s="714"/>
      <c r="AL20" s="683">
        <v>0.1</v>
      </c>
      <c r="AM20" s="684"/>
      <c r="AN20" s="684"/>
      <c r="AO20" s="715"/>
      <c r="AP20" s="677" t="s">
        <v>279</v>
      </c>
      <c r="AQ20" s="678"/>
      <c r="AR20" s="678"/>
      <c r="AS20" s="678"/>
      <c r="AT20" s="678"/>
      <c r="AU20" s="678"/>
      <c r="AV20" s="678"/>
      <c r="AW20" s="678"/>
      <c r="AX20" s="678"/>
      <c r="AY20" s="678"/>
      <c r="AZ20" s="678"/>
      <c r="BA20" s="678"/>
      <c r="BB20" s="678"/>
      <c r="BC20" s="678"/>
      <c r="BD20" s="678"/>
      <c r="BE20" s="678"/>
      <c r="BF20" s="679"/>
      <c r="BG20" s="680" t="s">
        <v>237</v>
      </c>
      <c r="BH20" s="681"/>
      <c r="BI20" s="681"/>
      <c r="BJ20" s="681"/>
      <c r="BK20" s="681"/>
      <c r="BL20" s="681"/>
      <c r="BM20" s="681"/>
      <c r="BN20" s="682"/>
      <c r="BO20" s="713" t="s">
        <v>237</v>
      </c>
      <c r="BP20" s="713"/>
      <c r="BQ20" s="713"/>
      <c r="BR20" s="713"/>
      <c r="BS20" s="686" t="s">
        <v>141</v>
      </c>
      <c r="BT20" s="681"/>
      <c r="BU20" s="681"/>
      <c r="BV20" s="681"/>
      <c r="BW20" s="681"/>
      <c r="BX20" s="681"/>
      <c r="BY20" s="681"/>
      <c r="BZ20" s="681"/>
      <c r="CA20" s="681"/>
      <c r="CB20" s="727"/>
      <c r="CD20" s="719" t="s">
        <v>280</v>
      </c>
      <c r="CE20" s="720"/>
      <c r="CF20" s="720"/>
      <c r="CG20" s="720"/>
      <c r="CH20" s="720"/>
      <c r="CI20" s="720"/>
      <c r="CJ20" s="720"/>
      <c r="CK20" s="720"/>
      <c r="CL20" s="720"/>
      <c r="CM20" s="720"/>
      <c r="CN20" s="720"/>
      <c r="CO20" s="720"/>
      <c r="CP20" s="720"/>
      <c r="CQ20" s="721"/>
      <c r="CR20" s="680">
        <v>27567441</v>
      </c>
      <c r="CS20" s="681"/>
      <c r="CT20" s="681"/>
      <c r="CU20" s="681"/>
      <c r="CV20" s="681"/>
      <c r="CW20" s="681"/>
      <c r="CX20" s="681"/>
      <c r="CY20" s="682"/>
      <c r="CZ20" s="713">
        <v>100</v>
      </c>
      <c r="DA20" s="713"/>
      <c r="DB20" s="713"/>
      <c r="DC20" s="713"/>
      <c r="DD20" s="686">
        <v>2224005</v>
      </c>
      <c r="DE20" s="681"/>
      <c r="DF20" s="681"/>
      <c r="DG20" s="681"/>
      <c r="DH20" s="681"/>
      <c r="DI20" s="681"/>
      <c r="DJ20" s="681"/>
      <c r="DK20" s="681"/>
      <c r="DL20" s="681"/>
      <c r="DM20" s="681"/>
      <c r="DN20" s="681"/>
      <c r="DO20" s="681"/>
      <c r="DP20" s="682"/>
      <c r="DQ20" s="686">
        <v>14024754</v>
      </c>
      <c r="DR20" s="681"/>
      <c r="DS20" s="681"/>
      <c r="DT20" s="681"/>
      <c r="DU20" s="681"/>
      <c r="DV20" s="681"/>
      <c r="DW20" s="681"/>
      <c r="DX20" s="681"/>
      <c r="DY20" s="681"/>
      <c r="DZ20" s="681"/>
      <c r="EA20" s="681"/>
      <c r="EB20" s="681"/>
      <c r="EC20" s="727"/>
    </row>
    <row r="21" spans="2:133" ht="11.25" customHeight="1" x14ac:dyDescent="0.15">
      <c r="B21" s="677" t="s">
        <v>281</v>
      </c>
      <c r="C21" s="678"/>
      <c r="D21" s="678"/>
      <c r="E21" s="678"/>
      <c r="F21" s="678"/>
      <c r="G21" s="678"/>
      <c r="H21" s="678"/>
      <c r="I21" s="678"/>
      <c r="J21" s="678"/>
      <c r="K21" s="678"/>
      <c r="L21" s="678"/>
      <c r="M21" s="678"/>
      <c r="N21" s="678"/>
      <c r="O21" s="678"/>
      <c r="P21" s="678"/>
      <c r="Q21" s="679"/>
      <c r="R21" s="680">
        <v>1853</v>
      </c>
      <c r="S21" s="681"/>
      <c r="T21" s="681"/>
      <c r="U21" s="681"/>
      <c r="V21" s="681"/>
      <c r="W21" s="681"/>
      <c r="X21" s="681"/>
      <c r="Y21" s="682"/>
      <c r="Z21" s="713">
        <v>0</v>
      </c>
      <c r="AA21" s="713"/>
      <c r="AB21" s="713"/>
      <c r="AC21" s="713"/>
      <c r="AD21" s="714">
        <v>1853</v>
      </c>
      <c r="AE21" s="714"/>
      <c r="AF21" s="714"/>
      <c r="AG21" s="714"/>
      <c r="AH21" s="714"/>
      <c r="AI21" s="714"/>
      <c r="AJ21" s="714"/>
      <c r="AK21" s="714"/>
      <c r="AL21" s="683">
        <v>0</v>
      </c>
      <c r="AM21" s="684"/>
      <c r="AN21" s="684"/>
      <c r="AO21" s="715"/>
      <c r="AP21" s="774" t="s">
        <v>282</v>
      </c>
      <c r="AQ21" s="782"/>
      <c r="AR21" s="782"/>
      <c r="AS21" s="782"/>
      <c r="AT21" s="782"/>
      <c r="AU21" s="782"/>
      <c r="AV21" s="782"/>
      <c r="AW21" s="782"/>
      <c r="AX21" s="782"/>
      <c r="AY21" s="782"/>
      <c r="AZ21" s="782"/>
      <c r="BA21" s="782"/>
      <c r="BB21" s="782"/>
      <c r="BC21" s="782"/>
      <c r="BD21" s="782"/>
      <c r="BE21" s="782"/>
      <c r="BF21" s="776"/>
      <c r="BG21" s="680" t="s">
        <v>237</v>
      </c>
      <c r="BH21" s="681"/>
      <c r="BI21" s="681"/>
      <c r="BJ21" s="681"/>
      <c r="BK21" s="681"/>
      <c r="BL21" s="681"/>
      <c r="BM21" s="681"/>
      <c r="BN21" s="682"/>
      <c r="BO21" s="713" t="s">
        <v>237</v>
      </c>
      <c r="BP21" s="713"/>
      <c r="BQ21" s="713"/>
      <c r="BR21" s="713"/>
      <c r="BS21" s="686" t="s">
        <v>141</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283</v>
      </c>
      <c r="C22" s="678"/>
      <c r="D22" s="678"/>
      <c r="E22" s="678"/>
      <c r="F22" s="678"/>
      <c r="G22" s="678"/>
      <c r="H22" s="678"/>
      <c r="I22" s="678"/>
      <c r="J22" s="678"/>
      <c r="K22" s="678"/>
      <c r="L22" s="678"/>
      <c r="M22" s="678"/>
      <c r="N22" s="678"/>
      <c r="O22" s="678"/>
      <c r="P22" s="678"/>
      <c r="Q22" s="679"/>
      <c r="R22" s="680">
        <v>7846074</v>
      </c>
      <c r="S22" s="681"/>
      <c r="T22" s="681"/>
      <c r="U22" s="681"/>
      <c r="V22" s="681"/>
      <c r="W22" s="681"/>
      <c r="X22" s="681"/>
      <c r="Y22" s="682"/>
      <c r="Z22" s="713">
        <v>27.4</v>
      </c>
      <c r="AA22" s="713"/>
      <c r="AB22" s="713"/>
      <c r="AC22" s="713"/>
      <c r="AD22" s="714">
        <v>7287985</v>
      </c>
      <c r="AE22" s="714"/>
      <c r="AF22" s="714"/>
      <c r="AG22" s="714"/>
      <c r="AH22" s="714"/>
      <c r="AI22" s="714"/>
      <c r="AJ22" s="714"/>
      <c r="AK22" s="714"/>
      <c r="AL22" s="683">
        <v>59</v>
      </c>
      <c r="AM22" s="684"/>
      <c r="AN22" s="684"/>
      <c r="AO22" s="715"/>
      <c r="AP22" s="774" t="s">
        <v>284</v>
      </c>
      <c r="AQ22" s="782"/>
      <c r="AR22" s="782"/>
      <c r="AS22" s="782"/>
      <c r="AT22" s="782"/>
      <c r="AU22" s="782"/>
      <c r="AV22" s="782"/>
      <c r="AW22" s="782"/>
      <c r="AX22" s="782"/>
      <c r="AY22" s="782"/>
      <c r="AZ22" s="782"/>
      <c r="BA22" s="782"/>
      <c r="BB22" s="782"/>
      <c r="BC22" s="782"/>
      <c r="BD22" s="782"/>
      <c r="BE22" s="782"/>
      <c r="BF22" s="776"/>
      <c r="BG22" s="680" t="s">
        <v>141</v>
      </c>
      <c r="BH22" s="681"/>
      <c r="BI22" s="681"/>
      <c r="BJ22" s="681"/>
      <c r="BK22" s="681"/>
      <c r="BL22" s="681"/>
      <c r="BM22" s="681"/>
      <c r="BN22" s="682"/>
      <c r="BO22" s="713" t="s">
        <v>237</v>
      </c>
      <c r="BP22" s="713"/>
      <c r="BQ22" s="713"/>
      <c r="BR22" s="713"/>
      <c r="BS22" s="686" t="s">
        <v>237</v>
      </c>
      <c r="BT22" s="681"/>
      <c r="BU22" s="681"/>
      <c r="BV22" s="681"/>
      <c r="BW22" s="681"/>
      <c r="BX22" s="681"/>
      <c r="BY22" s="681"/>
      <c r="BZ22" s="681"/>
      <c r="CA22" s="681"/>
      <c r="CB22" s="727"/>
      <c r="CD22" s="784" t="s">
        <v>285</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286</v>
      </c>
      <c r="C23" s="678"/>
      <c r="D23" s="678"/>
      <c r="E23" s="678"/>
      <c r="F23" s="678"/>
      <c r="G23" s="678"/>
      <c r="H23" s="678"/>
      <c r="I23" s="678"/>
      <c r="J23" s="678"/>
      <c r="K23" s="678"/>
      <c r="L23" s="678"/>
      <c r="M23" s="678"/>
      <c r="N23" s="678"/>
      <c r="O23" s="678"/>
      <c r="P23" s="678"/>
      <c r="Q23" s="679"/>
      <c r="R23" s="680">
        <v>7287985</v>
      </c>
      <c r="S23" s="681"/>
      <c r="T23" s="681"/>
      <c r="U23" s="681"/>
      <c r="V23" s="681"/>
      <c r="W23" s="681"/>
      <c r="X23" s="681"/>
      <c r="Y23" s="682"/>
      <c r="Z23" s="713">
        <v>25.5</v>
      </c>
      <c r="AA23" s="713"/>
      <c r="AB23" s="713"/>
      <c r="AC23" s="713"/>
      <c r="AD23" s="714">
        <v>7287985</v>
      </c>
      <c r="AE23" s="714"/>
      <c r="AF23" s="714"/>
      <c r="AG23" s="714"/>
      <c r="AH23" s="714"/>
      <c r="AI23" s="714"/>
      <c r="AJ23" s="714"/>
      <c r="AK23" s="714"/>
      <c r="AL23" s="683">
        <v>59</v>
      </c>
      <c r="AM23" s="684"/>
      <c r="AN23" s="684"/>
      <c r="AO23" s="715"/>
      <c r="AP23" s="774" t="s">
        <v>287</v>
      </c>
      <c r="AQ23" s="782"/>
      <c r="AR23" s="782"/>
      <c r="AS23" s="782"/>
      <c r="AT23" s="782"/>
      <c r="AU23" s="782"/>
      <c r="AV23" s="782"/>
      <c r="AW23" s="782"/>
      <c r="AX23" s="782"/>
      <c r="AY23" s="782"/>
      <c r="AZ23" s="782"/>
      <c r="BA23" s="782"/>
      <c r="BB23" s="782"/>
      <c r="BC23" s="782"/>
      <c r="BD23" s="782"/>
      <c r="BE23" s="782"/>
      <c r="BF23" s="776"/>
      <c r="BG23" s="680" t="s">
        <v>237</v>
      </c>
      <c r="BH23" s="681"/>
      <c r="BI23" s="681"/>
      <c r="BJ23" s="681"/>
      <c r="BK23" s="681"/>
      <c r="BL23" s="681"/>
      <c r="BM23" s="681"/>
      <c r="BN23" s="682"/>
      <c r="BO23" s="713" t="s">
        <v>141</v>
      </c>
      <c r="BP23" s="713"/>
      <c r="BQ23" s="713"/>
      <c r="BR23" s="713"/>
      <c r="BS23" s="686" t="s">
        <v>141</v>
      </c>
      <c r="BT23" s="681"/>
      <c r="BU23" s="681"/>
      <c r="BV23" s="681"/>
      <c r="BW23" s="681"/>
      <c r="BX23" s="681"/>
      <c r="BY23" s="681"/>
      <c r="BZ23" s="681"/>
      <c r="CA23" s="681"/>
      <c r="CB23" s="727"/>
      <c r="CD23" s="784" t="s">
        <v>226</v>
      </c>
      <c r="CE23" s="785"/>
      <c r="CF23" s="785"/>
      <c r="CG23" s="785"/>
      <c r="CH23" s="785"/>
      <c r="CI23" s="785"/>
      <c r="CJ23" s="785"/>
      <c r="CK23" s="785"/>
      <c r="CL23" s="785"/>
      <c r="CM23" s="785"/>
      <c r="CN23" s="785"/>
      <c r="CO23" s="785"/>
      <c r="CP23" s="785"/>
      <c r="CQ23" s="786"/>
      <c r="CR23" s="784" t="s">
        <v>288</v>
      </c>
      <c r="CS23" s="785"/>
      <c r="CT23" s="785"/>
      <c r="CU23" s="785"/>
      <c r="CV23" s="785"/>
      <c r="CW23" s="785"/>
      <c r="CX23" s="785"/>
      <c r="CY23" s="786"/>
      <c r="CZ23" s="784" t="s">
        <v>289</v>
      </c>
      <c r="DA23" s="785"/>
      <c r="DB23" s="785"/>
      <c r="DC23" s="786"/>
      <c r="DD23" s="784" t="s">
        <v>290</v>
      </c>
      <c r="DE23" s="785"/>
      <c r="DF23" s="785"/>
      <c r="DG23" s="785"/>
      <c r="DH23" s="785"/>
      <c r="DI23" s="785"/>
      <c r="DJ23" s="785"/>
      <c r="DK23" s="786"/>
      <c r="DL23" s="793" t="s">
        <v>291</v>
      </c>
      <c r="DM23" s="794"/>
      <c r="DN23" s="794"/>
      <c r="DO23" s="794"/>
      <c r="DP23" s="794"/>
      <c r="DQ23" s="794"/>
      <c r="DR23" s="794"/>
      <c r="DS23" s="794"/>
      <c r="DT23" s="794"/>
      <c r="DU23" s="794"/>
      <c r="DV23" s="795"/>
      <c r="DW23" s="784" t="s">
        <v>292</v>
      </c>
      <c r="DX23" s="785"/>
      <c r="DY23" s="785"/>
      <c r="DZ23" s="785"/>
      <c r="EA23" s="785"/>
      <c r="EB23" s="785"/>
      <c r="EC23" s="786"/>
    </row>
    <row r="24" spans="2:133" ht="11.25" customHeight="1" x14ac:dyDescent="0.15">
      <c r="B24" s="677" t="s">
        <v>293</v>
      </c>
      <c r="C24" s="678"/>
      <c r="D24" s="678"/>
      <c r="E24" s="678"/>
      <c r="F24" s="678"/>
      <c r="G24" s="678"/>
      <c r="H24" s="678"/>
      <c r="I24" s="678"/>
      <c r="J24" s="678"/>
      <c r="K24" s="678"/>
      <c r="L24" s="678"/>
      <c r="M24" s="678"/>
      <c r="N24" s="678"/>
      <c r="O24" s="678"/>
      <c r="P24" s="678"/>
      <c r="Q24" s="679"/>
      <c r="R24" s="680">
        <v>558089</v>
      </c>
      <c r="S24" s="681"/>
      <c r="T24" s="681"/>
      <c r="U24" s="681"/>
      <c r="V24" s="681"/>
      <c r="W24" s="681"/>
      <c r="X24" s="681"/>
      <c r="Y24" s="682"/>
      <c r="Z24" s="713">
        <v>2</v>
      </c>
      <c r="AA24" s="713"/>
      <c r="AB24" s="713"/>
      <c r="AC24" s="713"/>
      <c r="AD24" s="714" t="s">
        <v>237</v>
      </c>
      <c r="AE24" s="714"/>
      <c r="AF24" s="714"/>
      <c r="AG24" s="714"/>
      <c r="AH24" s="714"/>
      <c r="AI24" s="714"/>
      <c r="AJ24" s="714"/>
      <c r="AK24" s="714"/>
      <c r="AL24" s="683" t="s">
        <v>237</v>
      </c>
      <c r="AM24" s="684"/>
      <c r="AN24" s="684"/>
      <c r="AO24" s="715"/>
      <c r="AP24" s="774" t="s">
        <v>294</v>
      </c>
      <c r="AQ24" s="782"/>
      <c r="AR24" s="782"/>
      <c r="AS24" s="782"/>
      <c r="AT24" s="782"/>
      <c r="AU24" s="782"/>
      <c r="AV24" s="782"/>
      <c r="AW24" s="782"/>
      <c r="AX24" s="782"/>
      <c r="AY24" s="782"/>
      <c r="AZ24" s="782"/>
      <c r="BA24" s="782"/>
      <c r="BB24" s="782"/>
      <c r="BC24" s="782"/>
      <c r="BD24" s="782"/>
      <c r="BE24" s="782"/>
      <c r="BF24" s="776"/>
      <c r="BG24" s="680" t="s">
        <v>141</v>
      </c>
      <c r="BH24" s="681"/>
      <c r="BI24" s="681"/>
      <c r="BJ24" s="681"/>
      <c r="BK24" s="681"/>
      <c r="BL24" s="681"/>
      <c r="BM24" s="681"/>
      <c r="BN24" s="682"/>
      <c r="BO24" s="713" t="s">
        <v>141</v>
      </c>
      <c r="BP24" s="713"/>
      <c r="BQ24" s="713"/>
      <c r="BR24" s="713"/>
      <c r="BS24" s="686" t="s">
        <v>237</v>
      </c>
      <c r="BT24" s="681"/>
      <c r="BU24" s="681"/>
      <c r="BV24" s="681"/>
      <c r="BW24" s="681"/>
      <c r="BX24" s="681"/>
      <c r="BY24" s="681"/>
      <c r="BZ24" s="681"/>
      <c r="CA24" s="681"/>
      <c r="CB24" s="727"/>
      <c r="CD24" s="738" t="s">
        <v>295</v>
      </c>
      <c r="CE24" s="739"/>
      <c r="CF24" s="739"/>
      <c r="CG24" s="739"/>
      <c r="CH24" s="739"/>
      <c r="CI24" s="739"/>
      <c r="CJ24" s="739"/>
      <c r="CK24" s="739"/>
      <c r="CL24" s="739"/>
      <c r="CM24" s="739"/>
      <c r="CN24" s="739"/>
      <c r="CO24" s="739"/>
      <c r="CP24" s="739"/>
      <c r="CQ24" s="740"/>
      <c r="CR24" s="735">
        <v>10726842</v>
      </c>
      <c r="CS24" s="736"/>
      <c r="CT24" s="736"/>
      <c r="CU24" s="736"/>
      <c r="CV24" s="736"/>
      <c r="CW24" s="736"/>
      <c r="CX24" s="736"/>
      <c r="CY24" s="779"/>
      <c r="CZ24" s="780">
        <v>38.9</v>
      </c>
      <c r="DA24" s="751"/>
      <c r="DB24" s="751"/>
      <c r="DC24" s="783"/>
      <c r="DD24" s="778">
        <v>7070396</v>
      </c>
      <c r="DE24" s="736"/>
      <c r="DF24" s="736"/>
      <c r="DG24" s="736"/>
      <c r="DH24" s="736"/>
      <c r="DI24" s="736"/>
      <c r="DJ24" s="736"/>
      <c r="DK24" s="779"/>
      <c r="DL24" s="778">
        <v>6985622</v>
      </c>
      <c r="DM24" s="736"/>
      <c r="DN24" s="736"/>
      <c r="DO24" s="736"/>
      <c r="DP24" s="736"/>
      <c r="DQ24" s="736"/>
      <c r="DR24" s="736"/>
      <c r="DS24" s="736"/>
      <c r="DT24" s="736"/>
      <c r="DU24" s="736"/>
      <c r="DV24" s="779"/>
      <c r="DW24" s="780">
        <v>54.6</v>
      </c>
      <c r="DX24" s="751"/>
      <c r="DY24" s="751"/>
      <c r="DZ24" s="751"/>
      <c r="EA24" s="751"/>
      <c r="EB24" s="751"/>
      <c r="EC24" s="781"/>
    </row>
    <row r="25" spans="2:133" ht="11.25" customHeight="1" x14ac:dyDescent="0.15">
      <c r="B25" s="677" t="s">
        <v>296</v>
      </c>
      <c r="C25" s="678"/>
      <c r="D25" s="678"/>
      <c r="E25" s="678"/>
      <c r="F25" s="678"/>
      <c r="G25" s="678"/>
      <c r="H25" s="678"/>
      <c r="I25" s="678"/>
      <c r="J25" s="678"/>
      <c r="K25" s="678"/>
      <c r="L25" s="678"/>
      <c r="M25" s="678"/>
      <c r="N25" s="678"/>
      <c r="O25" s="678"/>
      <c r="P25" s="678"/>
      <c r="Q25" s="679"/>
      <c r="R25" s="680" t="s">
        <v>237</v>
      </c>
      <c r="S25" s="681"/>
      <c r="T25" s="681"/>
      <c r="U25" s="681"/>
      <c r="V25" s="681"/>
      <c r="W25" s="681"/>
      <c r="X25" s="681"/>
      <c r="Y25" s="682"/>
      <c r="Z25" s="713" t="s">
        <v>237</v>
      </c>
      <c r="AA25" s="713"/>
      <c r="AB25" s="713"/>
      <c r="AC25" s="713"/>
      <c r="AD25" s="714" t="s">
        <v>237</v>
      </c>
      <c r="AE25" s="714"/>
      <c r="AF25" s="714"/>
      <c r="AG25" s="714"/>
      <c r="AH25" s="714"/>
      <c r="AI25" s="714"/>
      <c r="AJ25" s="714"/>
      <c r="AK25" s="714"/>
      <c r="AL25" s="683" t="s">
        <v>237</v>
      </c>
      <c r="AM25" s="684"/>
      <c r="AN25" s="684"/>
      <c r="AO25" s="715"/>
      <c r="AP25" s="774" t="s">
        <v>297</v>
      </c>
      <c r="AQ25" s="782"/>
      <c r="AR25" s="782"/>
      <c r="AS25" s="782"/>
      <c r="AT25" s="782"/>
      <c r="AU25" s="782"/>
      <c r="AV25" s="782"/>
      <c r="AW25" s="782"/>
      <c r="AX25" s="782"/>
      <c r="AY25" s="782"/>
      <c r="AZ25" s="782"/>
      <c r="BA25" s="782"/>
      <c r="BB25" s="782"/>
      <c r="BC25" s="782"/>
      <c r="BD25" s="782"/>
      <c r="BE25" s="782"/>
      <c r="BF25" s="776"/>
      <c r="BG25" s="680" t="s">
        <v>237</v>
      </c>
      <c r="BH25" s="681"/>
      <c r="BI25" s="681"/>
      <c r="BJ25" s="681"/>
      <c r="BK25" s="681"/>
      <c r="BL25" s="681"/>
      <c r="BM25" s="681"/>
      <c r="BN25" s="682"/>
      <c r="BO25" s="713" t="s">
        <v>141</v>
      </c>
      <c r="BP25" s="713"/>
      <c r="BQ25" s="713"/>
      <c r="BR25" s="713"/>
      <c r="BS25" s="686" t="s">
        <v>237</v>
      </c>
      <c r="BT25" s="681"/>
      <c r="BU25" s="681"/>
      <c r="BV25" s="681"/>
      <c r="BW25" s="681"/>
      <c r="BX25" s="681"/>
      <c r="BY25" s="681"/>
      <c r="BZ25" s="681"/>
      <c r="CA25" s="681"/>
      <c r="CB25" s="727"/>
      <c r="CD25" s="719" t="s">
        <v>298</v>
      </c>
      <c r="CE25" s="720"/>
      <c r="CF25" s="720"/>
      <c r="CG25" s="720"/>
      <c r="CH25" s="720"/>
      <c r="CI25" s="720"/>
      <c r="CJ25" s="720"/>
      <c r="CK25" s="720"/>
      <c r="CL25" s="720"/>
      <c r="CM25" s="720"/>
      <c r="CN25" s="720"/>
      <c r="CO25" s="720"/>
      <c r="CP25" s="720"/>
      <c r="CQ25" s="721"/>
      <c r="CR25" s="680">
        <v>3656825</v>
      </c>
      <c r="CS25" s="699"/>
      <c r="CT25" s="699"/>
      <c r="CU25" s="699"/>
      <c r="CV25" s="699"/>
      <c r="CW25" s="699"/>
      <c r="CX25" s="699"/>
      <c r="CY25" s="700"/>
      <c r="CZ25" s="683">
        <v>13.3</v>
      </c>
      <c r="DA25" s="701"/>
      <c r="DB25" s="701"/>
      <c r="DC25" s="702"/>
      <c r="DD25" s="686">
        <v>3433619</v>
      </c>
      <c r="DE25" s="699"/>
      <c r="DF25" s="699"/>
      <c r="DG25" s="699"/>
      <c r="DH25" s="699"/>
      <c r="DI25" s="699"/>
      <c r="DJ25" s="699"/>
      <c r="DK25" s="700"/>
      <c r="DL25" s="686">
        <v>3352436</v>
      </c>
      <c r="DM25" s="699"/>
      <c r="DN25" s="699"/>
      <c r="DO25" s="699"/>
      <c r="DP25" s="699"/>
      <c r="DQ25" s="699"/>
      <c r="DR25" s="699"/>
      <c r="DS25" s="699"/>
      <c r="DT25" s="699"/>
      <c r="DU25" s="699"/>
      <c r="DV25" s="700"/>
      <c r="DW25" s="683">
        <v>26.2</v>
      </c>
      <c r="DX25" s="701"/>
      <c r="DY25" s="701"/>
      <c r="DZ25" s="701"/>
      <c r="EA25" s="701"/>
      <c r="EB25" s="701"/>
      <c r="EC25" s="722"/>
    </row>
    <row r="26" spans="2:133" ht="11.25" customHeight="1" x14ac:dyDescent="0.15">
      <c r="B26" s="677" t="s">
        <v>299</v>
      </c>
      <c r="C26" s="678"/>
      <c r="D26" s="678"/>
      <c r="E26" s="678"/>
      <c r="F26" s="678"/>
      <c r="G26" s="678"/>
      <c r="H26" s="678"/>
      <c r="I26" s="678"/>
      <c r="J26" s="678"/>
      <c r="K26" s="678"/>
      <c r="L26" s="678"/>
      <c r="M26" s="678"/>
      <c r="N26" s="678"/>
      <c r="O26" s="678"/>
      <c r="P26" s="678"/>
      <c r="Q26" s="679"/>
      <c r="R26" s="680">
        <v>12846807</v>
      </c>
      <c r="S26" s="681"/>
      <c r="T26" s="681"/>
      <c r="U26" s="681"/>
      <c r="V26" s="681"/>
      <c r="W26" s="681"/>
      <c r="X26" s="681"/>
      <c r="Y26" s="682"/>
      <c r="Z26" s="713">
        <v>44.9</v>
      </c>
      <c r="AA26" s="713"/>
      <c r="AB26" s="713"/>
      <c r="AC26" s="713"/>
      <c r="AD26" s="714">
        <v>12288718</v>
      </c>
      <c r="AE26" s="714"/>
      <c r="AF26" s="714"/>
      <c r="AG26" s="714"/>
      <c r="AH26" s="714"/>
      <c r="AI26" s="714"/>
      <c r="AJ26" s="714"/>
      <c r="AK26" s="714"/>
      <c r="AL26" s="683">
        <v>99.5</v>
      </c>
      <c r="AM26" s="684"/>
      <c r="AN26" s="684"/>
      <c r="AO26" s="715"/>
      <c r="AP26" s="774" t="s">
        <v>300</v>
      </c>
      <c r="AQ26" s="775"/>
      <c r="AR26" s="775"/>
      <c r="AS26" s="775"/>
      <c r="AT26" s="775"/>
      <c r="AU26" s="775"/>
      <c r="AV26" s="775"/>
      <c r="AW26" s="775"/>
      <c r="AX26" s="775"/>
      <c r="AY26" s="775"/>
      <c r="AZ26" s="775"/>
      <c r="BA26" s="775"/>
      <c r="BB26" s="775"/>
      <c r="BC26" s="775"/>
      <c r="BD26" s="775"/>
      <c r="BE26" s="775"/>
      <c r="BF26" s="776"/>
      <c r="BG26" s="680" t="s">
        <v>237</v>
      </c>
      <c r="BH26" s="681"/>
      <c r="BI26" s="681"/>
      <c r="BJ26" s="681"/>
      <c r="BK26" s="681"/>
      <c r="BL26" s="681"/>
      <c r="BM26" s="681"/>
      <c r="BN26" s="682"/>
      <c r="BO26" s="713" t="s">
        <v>141</v>
      </c>
      <c r="BP26" s="713"/>
      <c r="BQ26" s="713"/>
      <c r="BR26" s="713"/>
      <c r="BS26" s="686" t="s">
        <v>237</v>
      </c>
      <c r="BT26" s="681"/>
      <c r="BU26" s="681"/>
      <c r="BV26" s="681"/>
      <c r="BW26" s="681"/>
      <c r="BX26" s="681"/>
      <c r="BY26" s="681"/>
      <c r="BZ26" s="681"/>
      <c r="CA26" s="681"/>
      <c r="CB26" s="727"/>
      <c r="CD26" s="719" t="s">
        <v>301</v>
      </c>
      <c r="CE26" s="720"/>
      <c r="CF26" s="720"/>
      <c r="CG26" s="720"/>
      <c r="CH26" s="720"/>
      <c r="CI26" s="720"/>
      <c r="CJ26" s="720"/>
      <c r="CK26" s="720"/>
      <c r="CL26" s="720"/>
      <c r="CM26" s="720"/>
      <c r="CN26" s="720"/>
      <c r="CO26" s="720"/>
      <c r="CP26" s="720"/>
      <c r="CQ26" s="721"/>
      <c r="CR26" s="680">
        <v>2126917</v>
      </c>
      <c r="CS26" s="681"/>
      <c r="CT26" s="681"/>
      <c r="CU26" s="681"/>
      <c r="CV26" s="681"/>
      <c r="CW26" s="681"/>
      <c r="CX26" s="681"/>
      <c r="CY26" s="682"/>
      <c r="CZ26" s="683">
        <v>7.7</v>
      </c>
      <c r="DA26" s="701"/>
      <c r="DB26" s="701"/>
      <c r="DC26" s="702"/>
      <c r="DD26" s="686">
        <v>1989451</v>
      </c>
      <c r="DE26" s="681"/>
      <c r="DF26" s="681"/>
      <c r="DG26" s="681"/>
      <c r="DH26" s="681"/>
      <c r="DI26" s="681"/>
      <c r="DJ26" s="681"/>
      <c r="DK26" s="682"/>
      <c r="DL26" s="686" t="s">
        <v>237</v>
      </c>
      <c r="DM26" s="681"/>
      <c r="DN26" s="681"/>
      <c r="DO26" s="681"/>
      <c r="DP26" s="681"/>
      <c r="DQ26" s="681"/>
      <c r="DR26" s="681"/>
      <c r="DS26" s="681"/>
      <c r="DT26" s="681"/>
      <c r="DU26" s="681"/>
      <c r="DV26" s="682"/>
      <c r="DW26" s="683" t="s">
        <v>141</v>
      </c>
      <c r="DX26" s="701"/>
      <c r="DY26" s="701"/>
      <c r="DZ26" s="701"/>
      <c r="EA26" s="701"/>
      <c r="EB26" s="701"/>
      <c r="EC26" s="722"/>
    </row>
    <row r="27" spans="2:133" ht="11.25" customHeight="1" x14ac:dyDescent="0.15">
      <c r="B27" s="677" t="s">
        <v>302</v>
      </c>
      <c r="C27" s="678"/>
      <c r="D27" s="678"/>
      <c r="E27" s="678"/>
      <c r="F27" s="678"/>
      <c r="G27" s="678"/>
      <c r="H27" s="678"/>
      <c r="I27" s="678"/>
      <c r="J27" s="678"/>
      <c r="K27" s="678"/>
      <c r="L27" s="678"/>
      <c r="M27" s="678"/>
      <c r="N27" s="678"/>
      <c r="O27" s="678"/>
      <c r="P27" s="678"/>
      <c r="Q27" s="679"/>
      <c r="R27" s="680">
        <v>6548</v>
      </c>
      <c r="S27" s="681"/>
      <c r="T27" s="681"/>
      <c r="U27" s="681"/>
      <c r="V27" s="681"/>
      <c r="W27" s="681"/>
      <c r="X27" s="681"/>
      <c r="Y27" s="682"/>
      <c r="Z27" s="713">
        <v>0</v>
      </c>
      <c r="AA27" s="713"/>
      <c r="AB27" s="713"/>
      <c r="AC27" s="713"/>
      <c r="AD27" s="714">
        <v>6548</v>
      </c>
      <c r="AE27" s="714"/>
      <c r="AF27" s="714"/>
      <c r="AG27" s="714"/>
      <c r="AH27" s="714"/>
      <c r="AI27" s="714"/>
      <c r="AJ27" s="714"/>
      <c r="AK27" s="714"/>
      <c r="AL27" s="683">
        <v>0.1</v>
      </c>
      <c r="AM27" s="684"/>
      <c r="AN27" s="684"/>
      <c r="AO27" s="715"/>
      <c r="AP27" s="677" t="s">
        <v>303</v>
      </c>
      <c r="AQ27" s="678"/>
      <c r="AR27" s="678"/>
      <c r="AS27" s="678"/>
      <c r="AT27" s="678"/>
      <c r="AU27" s="678"/>
      <c r="AV27" s="678"/>
      <c r="AW27" s="678"/>
      <c r="AX27" s="678"/>
      <c r="AY27" s="678"/>
      <c r="AZ27" s="678"/>
      <c r="BA27" s="678"/>
      <c r="BB27" s="678"/>
      <c r="BC27" s="678"/>
      <c r="BD27" s="678"/>
      <c r="BE27" s="678"/>
      <c r="BF27" s="679"/>
      <c r="BG27" s="680">
        <v>3774206</v>
      </c>
      <c r="BH27" s="681"/>
      <c r="BI27" s="681"/>
      <c r="BJ27" s="681"/>
      <c r="BK27" s="681"/>
      <c r="BL27" s="681"/>
      <c r="BM27" s="681"/>
      <c r="BN27" s="682"/>
      <c r="BO27" s="713">
        <v>100</v>
      </c>
      <c r="BP27" s="713"/>
      <c r="BQ27" s="713"/>
      <c r="BR27" s="713"/>
      <c r="BS27" s="686" t="s">
        <v>237</v>
      </c>
      <c r="BT27" s="681"/>
      <c r="BU27" s="681"/>
      <c r="BV27" s="681"/>
      <c r="BW27" s="681"/>
      <c r="BX27" s="681"/>
      <c r="BY27" s="681"/>
      <c r="BZ27" s="681"/>
      <c r="CA27" s="681"/>
      <c r="CB27" s="727"/>
      <c r="CD27" s="719" t="s">
        <v>304</v>
      </c>
      <c r="CE27" s="720"/>
      <c r="CF27" s="720"/>
      <c r="CG27" s="720"/>
      <c r="CH27" s="720"/>
      <c r="CI27" s="720"/>
      <c r="CJ27" s="720"/>
      <c r="CK27" s="720"/>
      <c r="CL27" s="720"/>
      <c r="CM27" s="720"/>
      <c r="CN27" s="720"/>
      <c r="CO27" s="720"/>
      <c r="CP27" s="720"/>
      <c r="CQ27" s="721"/>
      <c r="CR27" s="680">
        <v>4751347</v>
      </c>
      <c r="CS27" s="699"/>
      <c r="CT27" s="699"/>
      <c r="CU27" s="699"/>
      <c r="CV27" s="699"/>
      <c r="CW27" s="699"/>
      <c r="CX27" s="699"/>
      <c r="CY27" s="700"/>
      <c r="CZ27" s="683">
        <v>17.2</v>
      </c>
      <c r="DA27" s="701"/>
      <c r="DB27" s="701"/>
      <c r="DC27" s="702"/>
      <c r="DD27" s="686">
        <v>1363288</v>
      </c>
      <c r="DE27" s="699"/>
      <c r="DF27" s="699"/>
      <c r="DG27" s="699"/>
      <c r="DH27" s="699"/>
      <c r="DI27" s="699"/>
      <c r="DJ27" s="699"/>
      <c r="DK27" s="700"/>
      <c r="DL27" s="686">
        <v>1359697</v>
      </c>
      <c r="DM27" s="699"/>
      <c r="DN27" s="699"/>
      <c r="DO27" s="699"/>
      <c r="DP27" s="699"/>
      <c r="DQ27" s="699"/>
      <c r="DR27" s="699"/>
      <c r="DS27" s="699"/>
      <c r="DT27" s="699"/>
      <c r="DU27" s="699"/>
      <c r="DV27" s="700"/>
      <c r="DW27" s="683">
        <v>10.6</v>
      </c>
      <c r="DX27" s="701"/>
      <c r="DY27" s="701"/>
      <c r="DZ27" s="701"/>
      <c r="EA27" s="701"/>
      <c r="EB27" s="701"/>
      <c r="EC27" s="722"/>
    </row>
    <row r="28" spans="2:133" ht="11.25" customHeight="1" x14ac:dyDescent="0.15">
      <c r="B28" s="677" t="s">
        <v>305</v>
      </c>
      <c r="C28" s="678"/>
      <c r="D28" s="678"/>
      <c r="E28" s="678"/>
      <c r="F28" s="678"/>
      <c r="G28" s="678"/>
      <c r="H28" s="678"/>
      <c r="I28" s="678"/>
      <c r="J28" s="678"/>
      <c r="K28" s="678"/>
      <c r="L28" s="678"/>
      <c r="M28" s="678"/>
      <c r="N28" s="678"/>
      <c r="O28" s="678"/>
      <c r="P28" s="678"/>
      <c r="Q28" s="679"/>
      <c r="R28" s="680">
        <v>258251</v>
      </c>
      <c r="S28" s="681"/>
      <c r="T28" s="681"/>
      <c r="U28" s="681"/>
      <c r="V28" s="681"/>
      <c r="W28" s="681"/>
      <c r="X28" s="681"/>
      <c r="Y28" s="682"/>
      <c r="Z28" s="713">
        <v>0.9</v>
      </c>
      <c r="AA28" s="713"/>
      <c r="AB28" s="713"/>
      <c r="AC28" s="713"/>
      <c r="AD28" s="714">
        <v>142</v>
      </c>
      <c r="AE28" s="714"/>
      <c r="AF28" s="714"/>
      <c r="AG28" s="714"/>
      <c r="AH28" s="714"/>
      <c r="AI28" s="714"/>
      <c r="AJ28" s="714"/>
      <c r="AK28" s="714"/>
      <c r="AL28" s="683">
        <v>0</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306</v>
      </c>
      <c r="CE28" s="720"/>
      <c r="CF28" s="720"/>
      <c r="CG28" s="720"/>
      <c r="CH28" s="720"/>
      <c r="CI28" s="720"/>
      <c r="CJ28" s="720"/>
      <c r="CK28" s="720"/>
      <c r="CL28" s="720"/>
      <c r="CM28" s="720"/>
      <c r="CN28" s="720"/>
      <c r="CO28" s="720"/>
      <c r="CP28" s="720"/>
      <c r="CQ28" s="721"/>
      <c r="CR28" s="680">
        <v>2318670</v>
      </c>
      <c r="CS28" s="681"/>
      <c r="CT28" s="681"/>
      <c r="CU28" s="681"/>
      <c r="CV28" s="681"/>
      <c r="CW28" s="681"/>
      <c r="CX28" s="681"/>
      <c r="CY28" s="682"/>
      <c r="CZ28" s="683">
        <v>8.4</v>
      </c>
      <c r="DA28" s="701"/>
      <c r="DB28" s="701"/>
      <c r="DC28" s="702"/>
      <c r="DD28" s="686">
        <v>2273489</v>
      </c>
      <c r="DE28" s="681"/>
      <c r="DF28" s="681"/>
      <c r="DG28" s="681"/>
      <c r="DH28" s="681"/>
      <c r="DI28" s="681"/>
      <c r="DJ28" s="681"/>
      <c r="DK28" s="682"/>
      <c r="DL28" s="686">
        <v>2273489</v>
      </c>
      <c r="DM28" s="681"/>
      <c r="DN28" s="681"/>
      <c r="DO28" s="681"/>
      <c r="DP28" s="681"/>
      <c r="DQ28" s="681"/>
      <c r="DR28" s="681"/>
      <c r="DS28" s="681"/>
      <c r="DT28" s="681"/>
      <c r="DU28" s="681"/>
      <c r="DV28" s="682"/>
      <c r="DW28" s="683">
        <v>17.8</v>
      </c>
      <c r="DX28" s="701"/>
      <c r="DY28" s="701"/>
      <c r="DZ28" s="701"/>
      <c r="EA28" s="701"/>
      <c r="EB28" s="701"/>
      <c r="EC28" s="722"/>
    </row>
    <row r="29" spans="2:133" ht="11.25" customHeight="1" x14ac:dyDescent="0.15">
      <c r="B29" s="677" t="s">
        <v>307</v>
      </c>
      <c r="C29" s="678"/>
      <c r="D29" s="678"/>
      <c r="E29" s="678"/>
      <c r="F29" s="678"/>
      <c r="G29" s="678"/>
      <c r="H29" s="678"/>
      <c r="I29" s="678"/>
      <c r="J29" s="678"/>
      <c r="K29" s="678"/>
      <c r="L29" s="678"/>
      <c r="M29" s="678"/>
      <c r="N29" s="678"/>
      <c r="O29" s="678"/>
      <c r="P29" s="678"/>
      <c r="Q29" s="679"/>
      <c r="R29" s="680">
        <v>248192</v>
      </c>
      <c r="S29" s="681"/>
      <c r="T29" s="681"/>
      <c r="U29" s="681"/>
      <c r="V29" s="681"/>
      <c r="W29" s="681"/>
      <c r="X29" s="681"/>
      <c r="Y29" s="682"/>
      <c r="Z29" s="713">
        <v>0.9</v>
      </c>
      <c r="AA29" s="713"/>
      <c r="AB29" s="713"/>
      <c r="AC29" s="713"/>
      <c r="AD29" s="714">
        <v>21970</v>
      </c>
      <c r="AE29" s="714"/>
      <c r="AF29" s="714"/>
      <c r="AG29" s="714"/>
      <c r="AH29" s="714"/>
      <c r="AI29" s="714"/>
      <c r="AJ29" s="714"/>
      <c r="AK29" s="714"/>
      <c r="AL29" s="683">
        <v>0.2</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308</v>
      </c>
      <c r="CE29" s="766"/>
      <c r="CF29" s="719" t="s">
        <v>309</v>
      </c>
      <c r="CG29" s="720"/>
      <c r="CH29" s="720"/>
      <c r="CI29" s="720"/>
      <c r="CJ29" s="720"/>
      <c r="CK29" s="720"/>
      <c r="CL29" s="720"/>
      <c r="CM29" s="720"/>
      <c r="CN29" s="720"/>
      <c r="CO29" s="720"/>
      <c r="CP29" s="720"/>
      <c r="CQ29" s="721"/>
      <c r="CR29" s="680">
        <v>2318670</v>
      </c>
      <c r="CS29" s="699"/>
      <c r="CT29" s="699"/>
      <c r="CU29" s="699"/>
      <c r="CV29" s="699"/>
      <c r="CW29" s="699"/>
      <c r="CX29" s="699"/>
      <c r="CY29" s="700"/>
      <c r="CZ29" s="683">
        <v>8.4</v>
      </c>
      <c r="DA29" s="701"/>
      <c r="DB29" s="701"/>
      <c r="DC29" s="702"/>
      <c r="DD29" s="686">
        <v>2273489</v>
      </c>
      <c r="DE29" s="699"/>
      <c r="DF29" s="699"/>
      <c r="DG29" s="699"/>
      <c r="DH29" s="699"/>
      <c r="DI29" s="699"/>
      <c r="DJ29" s="699"/>
      <c r="DK29" s="700"/>
      <c r="DL29" s="686">
        <v>2273489</v>
      </c>
      <c r="DM29" s="699"/>
      <c r="DN29" s="699"/>
      <c r="DO29" s="699"/>
      <c r="DP29" s="699"/>
      <c r="DQ29" s="699"/>
      <c r="DR29" s="699"/>
      <c r="DS29" s="699"/>
      <c r="DT29" s="699"/>
      <c r="DU29" s="699"/>
      <c r="DV29" s="700"/>
      <c r="DW29" s="683">
        <v>17.8</v>
      </c>
      <c r="DX29" s="701"/>
      <c r="DY29" s="701"/>
      <c r="DZ29" s="701"/>
      <c r="EA29" s="701"/>
      <c r="EB29" s="701"/>
      <c r="EC29" s="722"/>
    </row>
    <row r="30" spans="2:133" ht="11.25" customHeight="1" x14ac:dyDescent="0.15">
      <c r="B30" s="677" t="s">
        <v>310</v>
      </c>
      <c r="C30" s="678"/>
      <c r="D30" s="678"/>
      <c r="E30" s="678"/>
      <c r="F30" s="678"/>
      <c r="G30" s="678"/>
      <c r="H30" s="678"/>
      <c r="I30" s="678"/>
      <c r="J30" s="678"/>
      <c r="K30" s="678"/>
      <c r="L30" s="678"/>
      <c r="M30" s="678"/>
      <c r="N30" s="678"/>
      <c r="O30" s="678"/>
      <c r="P30" s="678"/>
      <c r="Q30" s="679"/>
      <c r="R30" s="680">
        <v>31092</v>
      </c>
      <c r="S30" s="681"/>
      <c r="T30" s="681"/>
      <c r="U30" s="681"/>
      <c r="V30" s="681"/>
      <c r="W30" s="681"/>
      <c r="X30" s="681"/>
      <c r="Y30" s="682"/>
      <c r="Z30" s="713">
        <v>0.1</v>
      </c>
      <c r="AA30" s="713"/>
      <c r="AB30" s="713"/>
      <c r="AC30" s="713"/>
      <c r="AD30" s="714" t="s">
        <v>141</v>
      </c>
      <c r="AE30" s="714"/>
      <c r="AF30" s="714"/>
      <c r="AG30" s="714"/>
      <c r="AH30" s="714"/>
      <c r="AI30" s="714"/>
      <c r="AJ30" s="714"/>
      <c r="AK30" s="714"/>
      <c r="AL30" s="683" t="s">
        <v>237</v>
      </c>
      <c r="AM30" s="684"/>
      <c r="AN30" s="684"/>
      <c r="AO30" s="715"/>
      <c r="AP30" s="741" t="s">
        <v>226</v>
      </c>
      <c r="AQ30" s="742"/>
      <c r="AR30" s="742"/>
      <c r="AS30" s="742"/>
      <c r="AT30" s="742"/>
      <c r="AU30" s="742"/>
      <c r="AV30" s="742"/>
      <c r="AW30" s="742"/>
      <c r="AX30" s="742"/>
      <c r="AY30" s="742"/>
      <c r="AZ30" s="742"/>
      <c r="BA30" s="742"/>
      <c r="BB30" s="742"/>
      <c r="BC30" s="742"/>
      <c r="BD30" s="742"/>
      <c r="BE30" s="742"/>
      <c r="BF30" s="743"/>
      <c r="BG30" s="741" t="s">
        <v>311</v>
      </c>
      <c r="BH30" s="754"/>
      <c r="BI30" s="754"/>
      <c r="BJ30" s="754"/>
      <c r="BK30" s="754"/>
      <c r="BL30" s="754"/>
      <c r="BM30" s="754"/>
      <c r="BN30" s="754"/>
      <c r="BO30" s="754"/>
      <c r="BP30" s="754"/>
      <c r="BQ30" s="755"/>
      <c r="BR30" s="741" t="s">
        <v>312</v>
      </c>
      <c r="BS30" s="754"/>
      <c r="BT30" s="754"/>
      <c r="BU30" s="754"/>
      <c r="BV30" s="754"/>
      <c r="BW30" s="754"/>
      <c r="BX30" s="754"/>
      <c r="BY30" s="754"/>
      <c r="BZ30" s="754"/>
      <c r="CA30" s="754"/>
      <c r="CB30" s="755"/>
      <c r="CD30" s="767"/>
      <c r="CE30" s="768"/>
      <c r="CF30" s="719" t="s">
        <v>313</v>
      </c>
      <c r="CG30" s="720"/>
      <c r="CH30" s="720"/>
      <c r="CI30" s="720"/>
      <c r="CJ30" s="720"/>
      <c r="CK30" s="720"/>
      <c r="CL30" s="720"/>
      <c r="CM30" s="720"/>
      <c r="CN30" s="720"/>
      <c r="CO30" s="720"/>
      <c r="CP30" s="720"/>
      <c r="CQ30" s="721"/>
      <c r="CR30" s="680">
        <v>2223802</v>
      </c>
      <c r="CS30" s="681"/>
      <c r="CT30" s="681"/>
      <c r="CU30" s="681"/>
      <c r="CV30" s="681"/>
      <c r="CW30" s="681"/>
      <c r="CX30" s="681"/>
      <c r="CY30" s="682"/>
      <c r="CZ30" s="683">
        <v>8.1</v>
      </c>
      <c r="DA30" s="701"/>
      <c r="DB30" s="701"/>
      <c r="DC30" s="702"/>
      <c r="DD30" s="686">
        <v>2182576</v>
      </c>
      <c r="DE30" s="681"/>
      <c r="DF30" s="681"/>
      <c r="DG30" s="681"/>
      <c r="DH30" s="681"/>
      <c r="DI30" s="681"/>
      <c r="DJ30" s="681"/>
      <c r="DK30" s="682"/>
      <c r="DL30" s="686">
        <v>2182576</v>
      </c>
      <c r="DM30" s="681"/>
      <c r="DN30" s="681"/>
      <c r="DO30" s="681"/>
      <c r="DP30" s="681"/>
      <c r="DQ30" s="681"/>
      <c r="DR30" s="681"/>
      <c r="DS30" s="681"/>
      <c r="DT30" s="681"/>
      <c r="DU30" s="681"/>
      <c r="DV30" s="682"/>
      <c r="DW30" s="683">
        <v>17.100000000000001</v>
      </c>
      <c r="DX30" s="701"/>
      <c r="DY30" s="701"/>
      <c r="DZ30" s="701"/>
      <c r="EA30" s="701"/>
      <c r="EB30" s="701"/>
      <c r="EC30" s="722"/>
    </row>
    <row r="31" spans="2:133" ht="11.25" customHeight="1" x14ac:dyDescent="0.15">
      <c r="B31" s="677" t="s">
        <v>314</v>
      </c>
      <c r="C31" s="678"/>
      <c r="D31" s="678"/>
      <c r="E31" s="678"/>
      <c r="F31" s="678"/>
      <c r="G31" s="678"/>
      <c r="H31" s="678"/>
      <c r="I31" s="678"/>
      <c r="J31" s="678"/>
      <c r="K31" s="678"/>
      <c r="L31" s="678"/>
      <c r="M31" s="678"/>
      <c r="N31" s="678"/>
      <c r="O31" s="678"/>
      <c r="P31" s="678"/>
      <c r="Q31" s="679"/>
      <c r="R31" s="680">
        <v>7349139</v>
      </c>
      <c r="S31" s="681"/>
      <c r="T31" s="681"/>
      <c r="U31" s="681"/>
      <c r="V31" s="681"/>
      <c r="W31" s="681"/>
      <c r="X31" s="681"/>
      <c r="Y31" s="682"/>
      <c r="Z31" s="713">
        <v>25.7</v>
      </c>
      <c r="AA31" s="713"/>
      <c r="AB31" s="713"/>
      <c r="AC31" s="713"/>
      <c r="AD31" s="714" t="s">
        <v>141</v>
      </c>
      <c r="AE31" s="714"/>
      <c r="AF31" s="714"/>
      <c r="AG31" s="714"/>
      <c r="AH31" s="714"/>
      <c r="AI31" s="714"/>
      <c r="AJ31" s="714"/>
      <c r="AK31" s="714"/>
      <c r="AL31" s="683" t="s">
        <v>141</v>
      </c>
      <c r="AM31" s="684"/>
      <c r="AN31" s="684"/>
      <c r="AO31" s="715"/>
      <c r="AP31" s="756" t="s">
        <v>315</v>
      </c>
      <c r="AQ31" s="757"/>
      <c r="AR31" s="757"/>
      <c r="AS31" s="757"/>
      <c r="AT31" s="762" t="s">
        <v>316</v>
      </c>
      <c r="AU31" s="231"/>
      <c r="AV31" s="231"/>
      <c r="AW31" s="231"/>
      <c r="AX31" s="746" t="s">
        <v>191</v>
      </c>
      <c r="AY31" s="747"/>
      <c r="AZ31" s="747"/>
      <c r="BA31" s="747"/>
      <c r="BB31" s="747"/>
      <c r="BC31" s="747"/>
      <c r="BD31" s="747"/>
      <c r="BE31" s="747"/>
      <c r="BF31" s="748"/>
      <c r="BG31" s="749">
        <v>98.5</v>
      </c>
      <c r="BH31" s="750"/>
      <c r="BI31" s="750"/>
      <c r="BJ31" s="750"/>
      <c r="BK31" s="750"/>
      <c r="BL31" s="750"/>
      <c r="BM31" s="751">
        <v>95.5</v>
      </c>
      <c r="BN31" s="750"/>
      <c r="BO31" s="750"/>
      <c r="BP31" s="750"/>
      <c r="BQ31" s="752"/>
      <c r="BR31" s="749">
        <v>99</v>
      </c>
      <c r="BS31" s="750"/>
      <c r="BT31" s="750"/>
      <c r="BU31" s="750"/>
      <c r="BV31" s="750"/>
      <c r="BW31" s="750"/>
      <c r="BX31" s="751">
        <v>95.9</v>
      </c>
      <c r="BY31" s="750"/>
      <c r="BZ31" s="750"/>
      <c r="CA31" s="750"/>
      <c r="CB31" s="752"/>
      <c r="CD31" s="767"/>
      <c r="CE31" s="768"/>
      <c r="CF31" s="719" t="s">
        <v>317</v>
      </c>
      <c r="CG31" s="720"/>
      <c r="CH31" s="720"/>
      <c r="CI31" s="720"/>
      <c r="CJ31" s="720"/>
      <c r="CK31" s="720"/>
      <c r="CL31" s="720"/>
      <c r="CM31" s="720"/>
      <c r="CN31" s="720"/>
      <c r="CO31" s="720"/>
      <c r="CP31" s="720"/>
      <c r="CQ31" s="721"/>
      <c r="CR31" s="680">
        <v>94868</v>
      </c>
      <c r="CS31" s="699"/>
      <c r="CT31" s="699"/>
      <c r="CU31" s="699"/>
      <c r="CV31" s="699"/>
      <c r="CW31" s="699"/>
      <c r="CX31" s="699"/>
      <c r="CY31" s="700"/>
      <c r="CZ31" s="683">
        <v>0.3</v>
      </c>
      <c r="DA31" s="701"/>
      <c r="DB31" s="701"/>
      <c r="DC31" s="702"/>
      <c r="DD31" s="686">
        <v>90913</v>
      </c>
      <c r="DE31" s="699"/>
      <c r="DF31" s="699"/>
      <c r="DG31" s="699"/>
      <c r="DH31" s="699"/>
      <c r="DI31" s="699"/>
      <c r="DJ31" s="699"/>
      <c r="DK31" s="700"/>
      <c r="DL31" s="686">
        <v>90913</v>
      </c>
      <c r="DM31" s="699"/>
      <c r="DN31" s="699"/>
      <c r="DO31" s="699"/>
      <c r="DP31" s="699"/>
      <c r="DQ31" s="699"/>
      <c r="DR31" s="699"/>
      <c r="DS31" s="699"/>
      <c r="DT31" s="699"/>
      <c r="DU31" s="699"/>
      <c r="DV31" s="700"/>
      <c r="DW31" s="683">
        <v>0.7</v>
      </c>
      <c r="DX31" s="701"/>
      <c r="DY31" s="701"/>
      <c r="DZ31" s="701"/>
      <c r="EA31" s="701"/>
      <c r="EB31" s="701"/>
      <c r="EC31" s="722"/>
    </row>
    <row r="32" spans="2:133" ht="11.25" customHeight="1" x14ac:dyDescent="0.15">
      <c r="B32" s="771" t="s">
        <v>318</v>
      </c>
      <c r="C32" s="772"/>
      <c r="D32" s="772"/>
      <c r="E32" s="772"/>
      <c r="F32" s="772"/>
      <c r="G32" s="772"/>
      <c r="H32" s="772"/>
      <c r="I32" s="772"/>
      <c r="J32" s="772"/>
      <c r="K32" s="772"/>
      <c r="L32" s="772"/>
      <c r="M32" s="772"/>
      <c r="N32" s="772"/>
      <c r="O32" s="772"/>
      <c r="P32" s="772"/>
      <c r="Q32" s="773"/>
      <c r="R32" s="680" t="s">
        <v>141</v>
      </c>
      <c r="S32" s="681"/>
      <c r="T32" s="681"/>
      <c r="U32" s="681"/>
      <c r="V32" s="681"/>
      <c r="W32" s="681"/>
      <c r="X32" s="681"/>
      <c r="Y32" s="682"/>
      <c r="Z32" s="713" t="s">
        <v>237</v>
      </c>
      <c r="AA32" s="713"/>
      <c r="AB32" s="713"/>
      <c r="AC32" s="713"/>
      <c r="AD32" s="714" t="s">
        <v>141</v>
      </c>
      <c r="AE32" s="714"/>
      <c r="AF32" s="714"/>
      <c r="AG32" s="714"/>
      <c r="AH32" s="714"/>
      <c r="AI32" s="714"/>
      <c r="AJ32" s="714"/>
      <c r="AK32" s="714"/>
      <c r="AL32" s="683" t="s">
        <v>141</v>
      </c>
      <c r="AM32" s="684"/>
      <c r="AN32" s="684"/>
      <c r="AO32" s="715"/>
      <c r="AP32" s="758"/>
      <c r="AQ32" s="759"/>
      <c r="AR32" s="759"/>
      <c r="AS32" s="759"/>
      <c r="AT32" s="763"/>
      <c r="AU32" s="230" t="s">
        <v>319</v>
      </c>
      <c r="AV32" s="230"/>
      <c r="AW32" s="230"/>
      <c r="AX32" s="677" t="s">
        <v>320</v>
      </c>
      <c r="AY32" s="678"/>
      <c r="AZ32" s="678"/>
      <c r="BA32" s="678"/>
      <c r="BB32" s="678"/>
      <c r="BC32" s="678"/>
      <c r="BD32" s="678"/>
      <c r="BE32" s="678"/>
      <c r="BF32" s="679"/>
      <c r="BG32" s="753">
        <v>99.2</v>
      </c>
      <c r="BH32" s="699"/>
      <c r="BI32" s="699"/>
      <c r="BJ32" s="699"/>
      <c r="BK32" s="699"/>
      <c r="BL32" s="699"/>
      <c r="BM32" s="684">
        <v>96.6</v>
      </c>
      <c r="BN32" s="745"/>
      <c r="BO32" s="745"/>
      <c r="BP32" s="745"/>
      <c r="BQ32" s="726"/>
      <c r="BR32" s="753">
        <v>98.9</v>
      </c>
      <c r="BS32" s="699"/>
      <c r="BT32" s="699"/>
      <c r="BU32" s="699"/>
      <c r="BV32" s="699"/>
      <c r="BW32" s="699"/>
      <c r="BX32" s="684">
        <v>96.4</v>
      </c>
      <c r="BY32" s="745"/>
      <c r="BZ32" s="745"/>
      <c r="CA32" s="745"/>
      <c r="CB32" s="726"/>
      <c r="CD32" s="769"/>
      <c r="CE32" s="770"/>
      <c r="CF32" s="719" t="s">
        <v>321</v>
      </c>
      <c r="CG32" s="720"/>
      <c r="CH32" s="720"/>
      <c r="CI32" s="720"/>
      <c r="CJ32" s="720"/>
      <c r="CK32" s="720"/>
      <c r="CL32" s="720"/>
      <c r="CM32" s="720"/>
      <c r="CN32" s="720"/>
      <c r="CO32" s="720"/>
      <c r="CP32" s="720"/>
      <c r="CQ32" s="721"/>
      <c r="CR32" s="680" t="s">
        <v>237</v>
      </c>
      <c r="CS32" s="681"/>
      <c r="CT32" s="681"/>
      <c r="CU32" s="681"/>
      <c r="CV32" s="681"/>
      <c r="CW32" s="681"/>
      <c r="CX32" s="681"/>
      <c r="CY32" s="682"/>
      <c r="CZ32" s="683" t="s">
        <v>237</v>
      </c>
      <c r="DA32" s="701"/>
      <c r="DB32" s="701"/>
      <c r="DC32" s="702"/>
      <c r="DD32" s="686" t="s">
        <v>237</v>
      </c>
      <c r="DE32" s="681"/>
      <c r="DF32" s="681"/>
      <c r="DG32" s="681"/>
      <c r="DH32" s="681"/>
      <c r="DI32" s="681"/>
      <c r="DJ32" s="681"/>
      <c r="DK32" s="682"/>
      <c r="DL32" s="686" t="s">
        <v>237</v>
      </c>
      <c r="DM32" s="681"/>
      <c r="DN32" s="681"/>
      <c r="DO32" s="681"/>
      <c r="DP32" s="681"/>
      <c r="DQ32" s="681"/>
      <c r="DR32" s="681"/>
      <c r="DS32" s="681"/>
      <c r="DT32" s="681"/>
      <c r="DU32" s="681"/>
      <c r="DV32" s="682"/>
      <c r="DW32" s="683" t="s">
        <v>141</v>
      </c>
      <c r="DX32" s="701"/>
      <c r="DY32" s="701"/>
      <c r="DZ32" s="701"/>
      <c r="EA32" s="701"/>
      <c r="EB32" s="701"/>
      <c r="EC32" s="722"/>
    </row>
    <row r="33" spans="2:133" ht="11.25" customHeight="1" x14ac:dyDescent="0.15">
      <c r="B33" s="677" t="s">
        <v>322</v>
      </c>
      <c r="C33" s="678"/>
      <c r="D33" s="678"/>
      <c r="E33" s="678"/>
      <c r="F33" s="678"/>
      <c r="G33" s="678"/>
      <c r="H33" s="678"/>
      <c r="I33" s="678"/>
      <c r="J33" s="678"/>
      <c r="K33" s="678"/>
      <c r="L33" s="678"/>
      <c r="M33" s="678"/>
      <c r="N33" s="678"/>
      <c r="O33" s="678"/>
      <c r="P33" s="678"/>
      <c r="Q33" s="679"/>
      <c r="R33" s="680">
        <v>2044385</v>
      </c>
      <c r="S33" s="681"/>
      <c r="T33" s="681"/>
      <c r="U33" s="681"/>
      <c r="V33" s="681"/>
      <c r="W33" s="681"/>
      <c r="X33" s="681"/>
      <c r="Y33" s="682"/>
      <c r="Z33" s="713">
        <v>7.2</v>
      </c>
      <c r="AA33" s="713"/>
      <c r="AB33" s="713"/>
      <c r="AC33" s="713"/>
      <c r="AD33" s="714" t="s">
        <v>237</v>
      </c>
      <c r="AE33" s="714"/>
      <c r="AF33" s="714"/>
      <c r="AG33" s="714"/>
      <c r="AH33" s="714"/>
      <c r="AI33" s="714"/>
      <c r="AJ33" s="714"/>
      <c r="AK33" s="714"/>
      <c r="AL33" s="683" t="s">
        <v>141</v>
      </c>
      <c r="AM33" s="684"/>
      <c r="AN33" s="684"/>
      <c r="AO33" s="715"/>
      <c r="AP33" s="760"/>
      <c r="AQ33" s="761"/>
      <c r="AR33" s="761"/>
      <c r="AS33" s="761"/>
      <c r="AT33" s="764"/>
      <c r="AU33" s="232"/>
      <c r="AV33" s="232"/>
      <c r="AW33" s="232"/>
      <c r="AX33" s="661" t="s">
        <v>323</v>
      </c>
      <c r="AY33" s="662"/>
      <c r="AZ33" s="662"/>
      <c r="BA33" s="662"/>
      <c r="BB33" s="662"/>
      <c r="BC33" s="662"/>
      <c r="BD33" s="662"/>
      <c r="BE33" s="662"/>
      <c r="BF33" s="663"/>
      <c r="BG33" s="744">
        <v>97.8</v>
      </c>
      <c r="BH33" s="665"/>
      <c r="BI33" s="665"/>
      <c r="BJ33" s="665"/>
      <c r="BK33" s="665"/>
      <c r="BL33" s="665"/>
      <c r="BM33" s="707">
        <v>94.4</v>
      </c>
      <c r="BN33" s="665"/>
      <c r="BO33" s="665"/>
      <c r="BP33" s="665"/>
      <c r="BQ33" s="709"/>
      <c r="BR33" s="744">
        <v>98.9</v>
      </c>
      <c r="BS33" s="665"/>
      <c r="BT33" s="665"/>
      <c r="BU33" s="665"/>
      <c r="BV33" s="665"/>
      <c r="BW33" s="665"/>
      <c r="BX33" s="707">
        <v>95.1</v>
      </c>
      <c r="BY33" s="665"/>
      <c r="BZ33" s="665"/>
      <c r="CA33" s="665"/>
      <c r="CB33" s="709"/>
      <c r="CD33" s="719" t="s">
        <v>324</v>
      </c>
      <c r="CE33" s="720"/>
      <c r="CF33" s="720"/>
      <c r="CG33" s="720"/>
      <c r="CH33" s="720"/>
      <c r="CI33" s="720"/>
      <c r="CJ33" s="720"/>
      <c r="CK33" s="720"/>
      <c r="CL33" s="720"/>
      <c r="CM33" s="720"/>
      <c r="CN33" s="720"/>
      <c r="CO33" s="720"/>
      <c r="CP33" s="720"/>
      <c r="CQ33" s="721"/>
      <c r="CR33" s="680">
        <v>14497958</v>
      </c>
      <c r="CS33" s="699"/>
      <c r="CT33" s="699"/>
      <c r="CU33" s="699"/>
      <c r="CV33" s="699"/>
      <c r="CW33" s="699"/>
      <c r="CX33" s="699"/>
      <c r="CY33" s="700"/>
      <c r="CZ33" s="683">
        <v>52.6</v>
      </c>
      <c r="DA33" s="701"/>
      <c r="DB33" s="701"/>
      <c r="DC33" s="702"/>
      <c r="DD33" s="686">
        <v>6413181</v>
      </c>
      <c r="DE33" s="699"/>
      <c r="DF33" s="699"/>
      <c r="DG33" s="699"/>
      <c r="DH33" s="699"/>
      <c r="DI33" s="699"/>
      <c r="DJ33" s="699"/>
      <c r="DK33" s="700"/>
      <c r="DL33" s="686">
        <v>5016123</v>
      </c>
      <c r="DM33" s="699"/>
      <c r="DN33" s="699"/>
      <c r="DO33" s="699"/>
      <c r="DP33" s="699"/>
      <c r="DQ33" s="699"/>
      <c r="DR33" s="699"/>
      <c r="DS33" s="699"/>
      <c r="DT33" s="699"/>
      <c r="DU33" s="699"/>
      <c r="DV33" s="700"/>
      <c r="DW33" s="683">
        <v>39.200000000000003</v>
      </c>
      <c r="DX33" s="701"/>
      <c r="DY33" s="701"/>
      <c r="DZ33" s="701"/>
      <c r="EA33" s="701"/>
      <c r="EB33" s="701"/>
      <c r="EC33" s="722"/>
    </row>
    <row r="34" spans="2:133" ht="11.25" customHeight="1" x14ac:dyDescent="0.15">
      <c r="B34" s="677" t="s">
        <v>325</v>
      </c>
      <c r="C34" s="678"/>
      <c r="D34" s="678"/>
      <c r="E34" s="678"/>
      <c r="F34" s="678"/>
      <c r="G34" s="678"/>
      <c r="H34" s="678"/>
      <c r="I34" s="678"/>
      <c r="J34" s="678"/>
      <c r="K34" s="678"/>
      <c r="L34" s="678"/>
      <c r="M34" s="678"/>
      <c r="N34" s="678"/>
      <c r="O34" s="678"/>
      <c r="P34" s="678"/>
      <c r="Q34" s="679"/>
      <c r="R34" s="680">
        <v>81076</v>
      </c>
      <c r="S34" s="681"/>
      <c r="T34" s="681"/>
      <c r="U34" s="681"/>
      <c r="V34" s="681"/>
      <c r="W34" s="681"/>
      <c r="X34" s="681"/>
      <c r="Y34" s="682"/>
      <c r="Z34" s="713">
        <v>0.3</v>
      </c>
      <c r="AA34" s="713"/>
      <c r="AB34" s="713"/>
      <c r="AC34" s="713"/>
      <c r="AD34" s="714">
        <v>35818</v>
      </c>
      <c r="AE34" s="714"/>
      <c r="AF34" s="714"/>
      <c r="AG34" s="714"/>
      <c r="AH34" s="714"/>
      <c r="AI34" s="714"/>
      <c r="AJ34" s="714"/>
      <c r="AK34" s="714"/>
      <c r="AL34" s="683">
        <v>0.3</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326</v>
      </c>
      <c r="CE34" s="720"/>
      <c r="CF34" s="720"/>
      <c r="CG34" s="720"/>
      <c r="CH34" s="720"/>
      <c r="CI34" s="720"/>
      <c r="CJ34" s="720"/>
      <c r="CK34" s="720"/>
      <c r="CL34" s="720"/>
      <c r="CM34" s="720"/>
      <c r="CN34" s="720"/>
      <c r="CO34" s="720"/>
      <c r="CP34" s="720"/>
      <c r="CQ34" s="721"/>
      <c r="CR34" s="680">
        <v>3708669</v>
      </c>
      <c r="CS34" s="681"/>
      <c r="CT34" s="681"/>
      <c r="CU34" s="681"/>
      <c r="CV34" s="681"/>
      <c r="CW34" s="681"/>
      <c r="CX34" s="681"/>
      <c r="CY34" s="682"/>
      <c r="CZ34" s="683">
        <v>13.5</v>
      </c>
      <c r="DA34" s="701"/>
      <c r="DB34" s="701"/>
      <c r="DC34" s="702"/>
      <c r="DD34" s="686">
        <v>1833435</v>
      </c>
      <c r="DE34" s="681"/>
      <c r="DF34" s="681"/>
      <c r="DG34" s="681"/>
      <c r="DH34" s="681"/>
      <c r="DI34" s="681"/>
      <c r="DJ34" s="681"/>
      <c r="DK34" s="682"/>
      <c r="DL34" s="686">
        <v>1493931</v>
      </c>
      <c r="DM34" s="681"/>
      <c r="DN34" s="681"/>
      <c r="DO34" s="681"/>
      <c r="DP34" s="681"/>
      <c r="DQ34" s="681"/>
      <c r="DR34" s="681"/>
      <c r="DS34" s="681"/>
      <c r="DT34" s="681"/>
      <c r="DU34" s="681"/>
      <c r="DV34" s="682"/>
      <c r="DW34" s="683">
        <v>11.7</v>
      </c>
      <c r="DX34" s="701"/>
      <c r="DY34" s="701"/>
      <c r="DZ34" s="701"/>
      <c r="EA34" s="701"/>
      <c r="EB34" s="701"/>
      <c r="EC34" s="722"/>
    </row>
    <row r="35" spans="2:133" ht="11.25" customHeight="1" x14ac:dyDescent="0.15">
      <c r="B35" s="677" t="s">
        <v>327</v>
      </c>
      <c r="C35" s="678"/>
      <c r="D35" s="678"/>
      <c r="E35" s="678"/>
      <c r="F35" s="678"/>
      <c r="G35" s="678"/>
      <c r="H35" s="678"/>
      <c r="I35" s="678"/>
      <c r="J35" s="678"/>
      <c r="K35" s="678"/>
      <c r="L35" s="678"/>
      <c r="M35" s="678"/>
      <c r="N35" s="678"/>
      <c r="O35" s="678"/>
      <c r="P35" s="678"/>
      <c r="Q35" s="679"/>
      <c r="R35" s="680">
        <v>3080762</v>
      </c>
      <c r="S35" s="681"/>
      <c r="T35" s="681"/>
      <c r="U35" s="681"/>
      <c r="V35" s="681"/>
      <c r="W35" s="681"/>
      <c r="X35" s="681"/>
      <c r="Y35" s="682"/>
      <c r="Z35" s="713">
        <v>10.8</v>
      </c>
      <c r="AA35" s="713"/>
      <c r="AB35" s="713"/>
      <c r="AC35" s="713"/>
      <c r="AD35" s="714" t="s">
        <v>237</v>
      </c>
      <c r="AE35" s="714"/>
      <c r="AF35" s="714"/>
      <c r="AG35" s="714"/>
      <c r="AH35" s="714"/>
      <c r="AI35" s="714"/>
      <c r="AJ35" s="714"/>
      <c r="AK35" s="714"/>
      <c r="AL35" s="683" t="s">
        <v>237</v>
      </c>
      <c r="AM35" s="684"/>
      <c r="AN35" s="684"/>
      <c r="AO35" s="715"/>
      <c r="AP35" s="235"/>
      <c r="AQ35" s="741" t="s">
        <v>328</v>
      </c>
      <c r="AR35" s="742"/>
      <c r="AS35" s="742"/>
      <c r="AT35" s="742"/>
      <c r="AU35" s="742"/>
      <c r="AV35" s="742"/>
      <c r="AW35" s="742"/>
      <c r="AX35" s="742"/>
      <c r="AY35" s="742"/>
      <c r="AZ35" s="742"/>
      <c r="BA35" s="742"/>
      <c r="BB35" s="742"/>
      <c r="BC35" s="742"/>
      <c r="BD35" s="742"/>
      <c r="BE35" s="742"/>
      <c r="BF35" s="743"/>
      <c r="BG35" s="741" t="s">
        <v>329</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330</v>
      </c>
      <c r="CE35" s="720"/>
      <c r="CF35" s="720"/>
      <c r="CG35" s="720"/>
      <c r="CH35" s="720"/>
      <c r="CI35" s="720"/>
      <c r="CJ35" s="720"/>
      <c r="CK35" s="720"/>
      <c r="CL35" s="720"/>
      <c r="CM35" s="720"/>
      <c r="CN35" s="720"/>
      <c r="CO35" s="720"/>
      <c r="CP35" s="720"/>
      <c r="CQ35" s="721"/>
      <c r="CR35" s="680">
        <v>159216</v>
      </c>
      <c r="CS35" s="699"/>
      <c r="CT35" s="699"/>
      <c r="CU35" s="699"/>
      <c r="CV35" s="699"/>
      <c r="CW35" s="699"/>
      <c r="CX35" s="699"/>
      <c r="CY35" s="700"/>
      <c r="CZ35" s="683">
        <v>0.6</v>
      </c>
      <c r="DA35" s="701"/>
      <c r="DB35" s="701"/>
      <c r="DC35" s="702"/>
      <c r="DD35" s="686">
        <v>131370</v>
      </c>
      <c r="DE35" s="699"/>
      <c r="DF35" s="699"/>
      <c r="DG35" s="699"/>
      <c r="DH35" s="699"/>
      <c r="DI35" s="699"/>
      <c r="DJ35" s="699"/>
      <c r="DK35" s="700"/>
      <c r="DL35" s="686">
        <v>114146</v>
      </c>
      <c r="DM35" s="699"/>
      <c r="DN35" s="699"/>
      <c r="DO35" s="699"/>
      <c r="DP35" s="699"/>
      <c r="DQ35" s="699"/>
      <c r="DR35" s="699"/>
      <c r="DS35" s="699"/>
      <c r="DT35" s="699"/>
      <c r="DU35" s="699"/>
      <c r="DV35" s="700"/>
      <c r="DW35" s="683">
        <v>0.9</v>
      </c>
      <c r="DX35" s="701"/>
      <c r="DY35" s="701"/>
      <c r="DZ35" s="701"/>
      <c r="EA35" s="701"/>
      <c r="EB35" s="701"/>
      <c r="EC35" s="722"/>
    </row>
    <row r="36" spans="2:133" ht="11.25" customHeight="1" x14ac:dyDescent="0.15">
      <c r="B36" s="677" t="s">
        <v>331</v>
      </c>
      <c r="C36" s="678"/>
      <c r="D36" s="678"/>
      <c r="E36" s="678"/>
      <c r="F36" s="678"/>
      <c r="G36" s="678"/>
      <c r="H36" s="678"/>
      <c r="I36" s="678"/>
      <c r="J36" s="678"/>
      <c r="K36" s="678"/>
      <c r="L36" s="678"/>
      <c r="M36" s="678"/>
      <c r="N36" s="678"/>
      <c r="O36" s="678"/>
      <c r="P36" s="678"/>
      <c r="Q36" s="679"/>
      <c r="R36" s="680">
        <v>812446</v>
      </c>
      <c r="S36" s="681"/>
      <c r="T36" s="681"/>
      <c r="U36" s="681"/>
      <c r="V36" s="681"/>
      <c r="W36" s="681"/>
      <c r="X36" s="681"/>
      <c r="Y36" s="682"/>
      <c r="Z36" s="713">
        <v>2.8</v>
      </c>
      <c r="AA36" s="713"/>
      <c r="AB36" s="713"/>
      <c r="AC36" s="713"/>
      <c r="AD36" s="714" t="s">
        <v>141</v>
      </c>
      <c r="AE36" s="714"/>
      <c r="AF36" s="714"/>
      <c r="AG36" s="714"/>
      <c r="AH36" s="714"/>
      <c r="AI36" s="714"/>
      <c r="AJ36" s="714"/>
      <c r="AK36" s="714"/>
      <c r="AL36" s="683" t="s">
        <v>141</v>
      </c>
      <c r="AM36" s="684"/>
      <c r="AN36" s="684"/>
      <c r="AO36" s="715"/>
      <c r="AP36" s="235"/>
      <c r="AQ36" s="732" t="s">
        <v>332</v>
      </c>
      <c r="AR36" s="733"/>
      <c r="AS36" s="733"/>
      <c r="AT36" s="733"/>
      <c r="AU36" s="733"/>
      <c r="AV36" s="733"/>
      <c r="AW36" s="733"/>
      <c r="AX36" s="733"/>
      <c r="AY36" s="734"/>
      <c r="AZ36" s="735">
        <v>2761280</v>
      </c>
      <c r="BA36" s="736"/>
      <c r="BB36" s="736"/>
      <c r="BC36" s="736"/>
      <c r="BD36" s="736"/>
      <c r="BE36" s="736"/>
      <c r="BF36" s="737"/>
      <c r="BG36" s="738" t="s">
        <v>333</v>
      </c>
      <c r="BH36" s="739"/>
      <c r="BI36" s="739"/>
      <c r="BJ36" s="739"/>
      <c r="BK36" s="739"/>
      <c r="BL36" s="739"/>
      <c r="BM36" s="739"/>
      <c r="BN36" s="739"/>
      <c r="BO36" s="739"/>
      <c r="BP36" s="739"/>
      <c r="BQ36" s="739"/>
      <c r="BR36" s="739"/>
      <c r="BS36" s="739"/>
      <c r="BT36" s="739"/>
      <c r="BU36" s="740"/>
      <c r="BV36" s="735">
        <v>39124</v>
      </c>
      <c r="BW36" s="736"/>
      <c r="BX36" s="736"/>
      <c r="BY36" s="736"/>
      <c r="BZ36" s="736"/>
      <c r="CA36" s="736"/>
      <c r="CB36" s="737"/>
      <c r="CD36" s="719" t="s">
        <v>334</v>
      </c>
      <c r="CE36" s="720"/>
      <c r="CF36" s="720"/>
      <c r="CG36" s="720"/>
      <c r="CH36" s="720"/>
      <c r="CI36" s="720"/>
      <c r="CJ36" s="720"/>
      <c r="CK36" s="720"/>
      <c r="CL36" s="720"/>
      <c r="CM36" s="720"/>
      <c r="CN36" s="720"/>
      <c r="CO36" s="720"/>
      <c r="CP36" s="720"/>
      <c r="CQ36" s="721"/>
      <c r="CR36" s="680">
        <v>6206511</v>
      </c>
      <c r="CS36" s="681"/>
      <c r="CT36" s="681"/>
      <c r="CU36" s="681"/>
      <c r="CV36" s="681"/>
      <c r="CW36" s="681"/>
      <c r="CX36" s="681"/>
      <c r="CY36" s="682"/>
      <c r="CZ36" s="683">
        <v>22.5</v>
      </c>
      <c r="DA36" s="701"/>
      <c r="DB36" s="701"/>
      <c r="DC36" s="702"/>
      <c r="DD36" s="686">
        <v>2208122</v>
      </c>
      <c r="DE36" s="681"/>
      <c r="DF36" s="681"/>
      <c r="DG36" s="681"/>
      <c r="DH36" s="681"/>
      <c r="DI36" s="681"/>
      <c r="DJ36" s="681"/>
      <c r="DK36" s="682"/>
      <c r="DL36" s="686">
        <v>1635860</v>
      </c>
      <c r="DM36" s="681"/>
      <c r="DN36" s="681"/>
      <c r="DO36" s="681"/>
      <c r="DP36" s="681"/>
      <c r="DQ36" s="681"/>
      <c r="DR36" s="681"/>
      <c r="DS36" s="681"/>
      <c r="DT36" s="681"/>
      <c r="DU36" s="681"/>
      <c r="DV36" s="682"/>
      <c r="DW36" s="683">
        <v>12.8</v>
      </c>
      <c r="DX36" s="701"/>
      <c r="DY36" s="701"/>
      <c r="DZ36" s="701"/>
      <c r="EA36" s="701"/>
      <c r="EB36" s="701"/>
      <c r="EC36" s="722"/>
    </row>
    <row r="37" spans="2:133" ht="11.25" customHeight="1" x14ac:dyDescent="0.15">
      <c r="B37" s="677" t="s">
        <v>335</v>
      </c>
      <c r="C37" s="678"/>
      <c r="D37" s="678"/>
      <c r="E37" s="678"/>
      <c r="F37" s="678"/>
      <c r="G37" s="678"/>
      <c r="H37" s="678"/>
      <c r="I37" s="678"/>
      <c r="J37" s="678"/>
      <c r="K37" s="678"/>
      <c r="L37" s="678"/>
      <c r="M37" s="678"/>
      <c r="N37" s="678"/>
      <c r="O37" s="678"/>
      <c r="P37" s="678"/>
      <c r="Q37" s="679"/>
      <c r="R37" s="680">
        <v>243739</v>
      </c>
      <c r="S37" s="681"/>
      <c r="T37" s="681"/>
      <c r="U37" s="681"/>
      <c r="V37" s="681"/>
      <c r="W37" s="681"/>
      <c r="X37" s="681"/>
      <c r="Y37" s="682"/>
      <c r="Z37" s="713">
        <v>0.9</v>
      </c>
      <c r="AA37" s="713"/>
      <c r="AB37" s="713"/>
      <c r="AC37" s="713"/>
      <c r="AD37" s="714" t="s">
        <v>141</v>
      </c>
      <c r="AE37" s="714"/>
      <c r="AF37" s="714"/>
      <c r="AG37" s="714"/>
      <c r="AH37" s="714"/>
      <c r="AI37" s="714"/>
      <c r="AJ37" s="714"/>
      <c r="AK37" s="714"/>
      <c r="AL37" s="683" t="s">
        <v>237</v>
      </c>
      <c r="AM37" s="684"/>
      <c r="AN37" s="684"/>
      <c r="AO37" s="715"/>
      <c r="AQ37" s="723" t="s">
        <v>336</v>
      </c>
      <c r="AR37" s="724"/>
      <c r="AS37" s="724"/>
      <c r="AT37" s="724"/>
      <c r="AU37" s="724"/>
      <c r="AV37" s="724"/>
      <c r="AW37" s="724"/>
      <c r="AX37" s="724"/>
      <c r="AY37" s="725"/>
      <c r="AZ37" s="680">
        <v>157008</v>
      </c>
      <c r="BA37" s="681"/>
      <c r="BB37" s="681"/>
      <c r="BC37" s="681"/>
      <c r="BD37" s="699"/>
      <c r="BE37" s="699"/>
      <c r="BF37" s="726"/>
      <c r="BG37" s="719" t="s">
        <v>337</v>
      </c>
      <c r="BH37" s="720"/>
      <c r="BI37" s="720"/>
      <c r="BJ37" s="720"/>
      <c r="BK37" s="720"/>
      <c r="BL37" s="720"/>
      <c r="BM37" s="720"/>
      <c r="BN37" s="720"/>
      <c r="BO37" s="720"/>
      <c r="BP37" s="720"/>
      <c r="BQ37" s="720"/>
      <c r="BR37" s="720"/>
      <c r="BS37" s="720"/>
      <c r="BT37" s="720"/>
      <c r="BU37" s="721"/>
      <c r="BV37" s="680">
        <v>-255737</v>
      </c>
      <c r="BW37" s="681"/>
      <c r="BX37" s="681"/>
      <c r="BY37" s="681"/>
      <c r="BZ37" s="681"/>
      <c r="CA37" s="681"/>
      <c r="CB37" s="727"/>
      <c r="CD37" s="719" t="s">
        <v>338</v>
      </c>
      <c r="CE37" s="720"/>
      <c r="CF37" s="720"/>
      <c r="CG37" s="720"/>
      <c r="CH37" s="720"/>
      <c r="CI37" s="720"/>
      <c r="CJ37" s="720"/>
      <c r="CK37" s="720"/>
      <c r="CL37" s="720"/>
      <c r="CM37" s="720"/>
      <c r="CN37" s="720"/>
      <c r="CO37" s="720"/>
      <c r="CP37" s="720"/>
      <c r="CQ37" s="721"/>
      <c r="CR37" s="680">
        <v>1263675</v>
      </c>
      <c r="CS37" s="699"/>
      <c r="CT37" s="699"/>
      <c r="CU37" s="699"/>
      <c r="CV37" s="699"/>
      <c r="CW37" s="699"/>
      <c r="CX37" s="699"/>
      <c r="CY37" s="700"/>
      <c r="CZ37" s="683">
        <v>4.5999999999999996</v>
      </c>
      <c r="DA37" s="701"/>
      <c r="DB37" s="701"/>
      <c r="DC37" s="702"/>
      <c r="DD37" s="686">
        <v>1144592</v>
      </c>
      <c r="DE37" s="699"/>
      <c r="DF37" s="699"/>
      <c r="DG37" s="699"/>
      <c r="DH37" s="699"/>
      <c r="DI37" s="699"/>
      <c r="DJ37" s="699"/>
      <c r="DK37" s="700"/>
      <c r="DL37" s="686">
        <v>1142242</v>
      </c>
      <c r="DM37" s="699"/>
      <c r="DN37" s="699"/>
      <c r="DO37" s="699"/>
      <c r="DP37" s="699"/>
      <c r="DQ37" s="699"/>
      <c r="DR37" s="699"/>
      <c r="DS37" s="699"/>
      <c r="DT37" s="699"/>
      <c r="DU37" s="699"/>
      <c r="DV37" s="700"/>
      <c r="DW37" s="683">
        <v>8.9</v>
      </c>
      <c r="DX37" s="701"/>
      <c r="DY37" s="701"/>
      <c r="DZ37" s="701"/>
      <c r="EA37" s="701"/>
      <c r="EB37" s="701"/>
      <c r="EC37" s="722"/>
    </row>
    <row r="38" spans="2:133" ht="11.25" customHeight="1" x14ac:dyDescent="0.15">
      <c r="B38" s="677" t="s">
        <v>339</v>
      </c>
      <c r="C38" s="678"/>
      <c r="D38" s="678"/>
      <c r="E38" s="678"/>
      <c r="F38" s="678"/>
      <c r="G38" s="678"/>
      <c r="H38" s="678"/>
      <c r="I38" s="678"/>
      <c r="J38" s="678"/>
      <c r="K38" s="678"/>
      <c r="L38" s="678"/>
      <c r="M38" s="678"/>
      <c r="N38" s="678"/>
      <c r="O38" s="678"/>
      <c r="P38" s="678"/>
      <c r="Q38" s="679"/>
      <c r="R38" s="680">
        <v>135267</v>
      </c>
      <c r="S38" s="681"/>
      <c r="T38" s="681"/>
      <c r="U38" s="681"/>
      <c r="V38" s="681"/>
      <c r="W38" s="681"/>
      <c r="X38" s="681"/>
      <c r="Y38" s="682"/>
      <c r="Z38" s="713">
        <v>0.5</v>
      </c>
      <c r="AA38" s="713"/>
      <c r="AB38" s="713"/>
      <c r="AC38" s="713"/>
      <c r="AD38" s="714">
        <v>896</v>
      </c>
      <c r="AE38" s="714"/>
      <c r="AF38" s="714"/>
      <c r="AG38" s="714"/>
      <c r="AH38" s="714"/>
      <c r="AI38" s="714"/>
      <c r="AJ38" s="714"/>
      <c r="AK38" s="714"/>
      <c r="AL38" s="683">
        <v>0</v>
      </c>
      <c r="AM38" s="684"/>
      <c r="AN38" s="684"/>
      <c r="AO38" s="715"/>
      <c r="AQ38" s="723" t="s">
        <v>340</v>
      </c>
      <c r="AR38" s="724"/>
      <c r="AS38" s="724"/>
      <c r="AT38" s="724"/>
      <c r="AU38" s="724"/>
      <c r="AV38" s="724"/>
      <c r="AW38" s="724"/>
      <c r="AX38" s="724"/>
      <c r="AY38" s="725"/>
      <c r="AZ38" s="680">
        <v>66643</v>
      </c>
      <c r="BA38" s="681"/>
      <c r="BB38" s="681"/>
      <c r="BC38" s="681"/>
      <c r="BD38" s="699"/>
      <c r="BE38" s="699"/>
      <c r="BF38" s="726"/>
      <c r="BG38" s="719" t="s">
        <v>341</v>
      </c>
      <c r="BH38" s="720"/>
      <c r="BI38" s="720"/>
      <c r="BJ38" s="720"/>
      <c r="BK38" s="720"/>
      <c r="BL38" s="720"/>
      <c r="BM38" s="720"/>
      <c r="BN38" s="720"/>
      <c r="BO38" s="720"/>
      <c r="BP38" s="720"/>
      <c r="BQ38" s="720"/>
      <c r="BR38" s="720"/>
      <c r="BS38" s="720"/>
      <c r="BT38" s="720"/>
      <c r="BU38" s="721"/>
      <c r="BV38" s="680">
        <v>5889</v>
      </c>
      <c r="BW38" s="681"/>
      <c r="BX38" s="681"/>
      <c r="BY38" s="681"/>
      <c r="BZ38" s="681"/>
      <c r="CA38" s="681"/>
      <c r="CB38" s="727"/>
      <c r="CD38" s="719" t="s">
        <v>342</v>
      </c>
      <c r="CE38" s="720"/>
      <c r="CF38" s="720"/>
      <c r="CG38" s="720"/>
      <c r="CH38" s="720"/>
      <c r="CI38" s="720"/>
      <c r="CJ38" s="720"/>
      <c r="CK38" s="720"/>
      <c r="CL38" s="720"/>
      <c r="CM38" s="720"/>
      <c r="CN38" s="720"/>
      <c r="CO38" s="720"/>
      <c r="CP38" s="720"/>
      <c r="CQ38" s="721"/>
      <c r="CR38" s="680">
        <v>2537629</v>
      </c>
      <c r="CS38" s="681"/>
      <c r="CT38" s="681"/>
      <c r="CU38" s="681"/>
      <c r="CV38" s="681"/>
      <c r="CW38" s="681"/>
      <c r="CX38" s="681"/>
      <c r="CY38" s="682"/>
      <c r="CZ38" s="683">
        <v>9.1999999999999993</v>
      </c>
      <c r="DA38" s="701"/>
      <c r="DB38" s="701"/>
      <c r="DC38" s="702"/>
      <c r="DD38" s="686">
        <v>2097205</v>
      </c>
      <c r="DE38" s="681"/>
      <c r="DF38" s="681"/>
      <c r="DG38" s="681"/>
      <c r="DH38" s="681"/>
      <c r="DI38" s="681"/>
      <c r="DJ38" s="681"/>
      <c r="DK38" s="682"/>
      <c r="DL38" s="686">
        <v>1771466</v>
      </c>
      <c r="DM38" s="681"/>
      <c r="DN38" s="681"/>
      <c r="DO38" s="681"/>
      <c r="DP38" s="681"/>
      <c r="DQ38" s="681"/>
      <c r="DR38" s="681"/>
      <c r="DS38" s="681"/>
      <c r="DT38" s="681"/>
      <c r="DU38" s="681"/>
      <c r="DV38" s="682"/>
      <c r="DW38" s="683">
        <v>13.8</v>
      </c>
      <c r="DX38" s="701"/>
      <c r="DY38" s="701"/>
      <c r="DZ38" s="701"/>
      <c r="EA38" s="701"/>
      <c r="EB38" s="701"/>
      <c r="EC38" s="722"/>
    </row>
    <row r="39" spans="2:133" ht="11.25" customHeight="1" x14ac:dyDescent="0.15">
      <c r="B39" s="677" t="s">
        <v>343</v>
      </c>
      <c r="C39" s="678"/>
      <c r="D39" s="678"/>
      <c r="E39" s="678"/>
      <c r="F39" s="678"/>
      <c r="G39" s="678"/>
      <c r="H39" s="678"/>
      <c r="I39" s="678"/>
      <c r="J39" s="678"/>
      <c r="K39" s="678"/>
      <c r="L39" s="678"/>
      <c r="M39" s="678"/>
      <c r="N39" s="678"/>
      <c r="O39" s="678"/>
      <c r="P39" s="678"/>
      <c r="Q39" s="679"/>
      <c r="R39" s="680">
        <v>1453965</v>
      </c>
      <c r="S39" s="681"/>
      <c r="T39" s="681"/>
      <c r="U39" s="681"/>
      <c r="V39" s="681"/>
      <c r="W39" s="681"/>
      <c r="X39" s="681"/>
      <c r="Y39" s="682"/>
      <c r="Z39" s="713">
        <v>5.0999999999999996</v>
      </c>
      <c r="AA39" s="713"/>
      <c r="AB39" s="713"/>
      <c r="AC39" s="713"/>
      <c r="AD39" s="714" t="s">
        <v>237</v>
      </c>
      <c r="AE39" s="714"/>
      <c r="AF39" s="714"/>
      <c r="AG39" s="714"/>
      <c r="AH39" s="714"/>
      <c r="AI39" s="714"/>
      <c r="AJ39" s="714"/>
      <c r="AK39" s="714"/>
      <c r="AL39" s="683" t="s">
        <v>237</v>
      </c>
      <c r="AM39" s="684"/>
      <c r="AN39" s="684"/>
      <c r="AO39" s="715"/>
      <c r="AQ39" s="723" t="s">
        <v>344</v>
      </c>
      <c r="AR39" s="724"/>
      <c r="AS39" s="724"/>
      <c r="AT39" s="724"/>
      <c r="AU39" s="724"/>
      <c r="AV39" s="724"/>
      <c r="AW39" s="724"/>
      <c r="AX39" s="724"/>
      <c r="AY39" s="725"/>
      <c r="AZ39" s="680" t="s">
        <v>237</v>
      </c>
      <c r="BA39" s="681"/>
      <c r="BB39" s="681"/>
      <c r="BC39" s="681"/>
      <c r="BD39" s="699"/>
      <c r="BE39" s="699"/>
      <c r="BF39" s="726"/>
      <c r="BG39" s="719" t="s">
        <v>345</v>
      </c>
      <c r="BH39" s="720"/>
      <c r="BI39" s="720"/>
      <c r="BJ39" s="720"/>
      <c r="BK39" s="720"/>
      <c r="BL39" s="720"/>
      <c r="BM39" s="720"/>
      <c r="BN39" s="720"/>
      <c r="BO39" s="720"/>
      <c r="BP39" s="720"/>
      <c r="BQ39" s="720"/>
      <c r="BR39" s="720"/>
      <c r="BS39" s="720"/>
      <c r="BT39" s="720"/>
      <c r="BU39" s="721"/>
      <c r="BV39" s="680">
        <v>9636</v>
      </c>
      <c r="BW39" s="681"/>
      <c r="BX39" s="681"/>
      <c r="BY39" s="681"/>
      <c r="BZ39" s="681"/>
      <c r="CA39" s="681"/>
      <c r="CB39" s="727"/>
      <c r="CD39" s="719" t="s">
        <v>346</v>
      </c>
      <c r="CE39" s="720"/>
      <c r="CF39" s="720"/>
      <c r="CG39" s="720"/>
      <c r="CH39" s="720"/>
      <c r="CI39" s="720"/>
      <c r="CJ39" s="720"/>
      <c r="CK39" s="720"/>
      <c r="CL39" s="720"/>
      <c r="CM39" s="720"/>
      <c r="CN39" s="720"/>
      <c r="CO39" s="720"/>
      <c r="CP39" s="720"/>
      <c r="CQ39" s="721"/>
      <c r="CR39" s="680">
        <v>1885213</v>
      </c>
      <c r="CS39" s="699"/>
      <c r="CT39" s="699"/>
      <c r="CU39" s="699"/>
      <c r="CV39" s="699"/>
      <c r="CW39" s="699"/>
      <c r="CX39" s="699"/>
      <c r="CY39" s="700"/>
      <c r="CZ39" s="683">
        <v>6.8</v>
      </c>
      <c r="DA39" s="701"/>
      <c r="DB39" s="701"/>
      <c r="DC39" s="702"/>
      <c r="DD39" s="686">
        <v>142329</v>
      </c>
      <c r="DE39" s="699"/>
      <c r="DF39" s="699"/>
      <c r="DG39" s="699"/>
      <c r="DH39" s="699"/>
      <c r="DI39" s="699"/>
      <c r="DJ39" s="699"/>
      <c r="DK39" s="700"/>
      <c r="DL39" s="686" t="s">
        <v>141</v>
      </c>
      <c r="DM39" s="699"/>
      <c r="DN39" s="699"/>
      <c r="DO39" s="699"/>
      <c r="DP39" s="699"/>
      <c r="DQ39" s="699"/>
      <c r="DR39" s="699"/>
      <c r="DS39" s="699"/>
      <c r="DT39" s="699"/>
      <c r="DU39" s="699"/>
      <c r="DV39" s="700"/>
      <c r="DW39" s="683" t="s">
        <v>237</v>
      </c>
      <c r="DX39" s="701"/>
      <c r="DY39" s="701"/>
      <c r="DZ39" s="701"/>
      <c r="EA39" s="701"/>
      <c r="EB39" s="701"/>
      <c r="EC39" s="722"/>
    </row>
    <row r="40" spans="2:133" ht="11.25" customHeight="1" x14ac:dyDescent="0.15">
      <c r="B40" s="677" t="s">
        <v>347</v>
      </c>
      <c r="C40" s="678"/>
      <c r="D40" s="678"/>
      <c r="E40" s="678"/>
      <c r="F40" s="678"/>
      <c r="G40" s="678"/>
      <c r="H40" s="678"/>
      <c r="I40" s="678"/>
      <c r="J40" s="678"/>
      <c r="K40" s="678"/>
      <c r="L40" s="678"/>
      <c r="M40" s="678"/>
      <c r="N40" s="678"/>
      <c r="O40" s="678"/>
      <c r="P40" s="678"/>
      <c r="Q40" s="679"/>
      <c r="R40" s="680" t="s">
        <v>141</v>
      </c>
      <c r="S40" s="681"/>
      <c r="T40" s="681"/>
      <c r="U40" s="681"/>
      <c r="V40" s="681"/>
      <c r="W40" s="681"/>
      <c r="X40" s="681"/>
      <c r="Y40" s="682"/>
      <c r="Z40" s="713" t="s">
        <v>141</v>
      </c>
      <c r="AA40" s="713"/>
      <c r="AB40" s="713"/>
      <c r="AC40" s="713"/>
      <c r="AD40" s="714" t="s">
        <v>237</v>
      </c>
      <c r="AE40" s="714"/>
      <c r="AF40" s="714"/>
      <c r="AG40" s="714"/>
      <c r="AH40" s="714"/>
      <c r="AI40" s="714"/>
      <c r="AJ40" s="714"/>
      <c r="AK40" s="714"/>
      <c r="AL40" s="683" t="s">
        <v>237</v>
      </c>
      <c r="AM40" s="684"/>
      <c r="AN40" s="684"/>
      <c r="AO40" s="715"/>
      <c r="AQ40" s="723" t="s">
        <v>348</v>
      </c>
      <c r="AR40" s="724"/>
      <c r="AS40" s="724"/>
      <c r="AT40" s="724"/>
      <c r="AU40" s="724"/>
      <c r="AV40" s="724"/>
      <c r="AW40" s="724"/>
      <c r="AX40" s="724"/>
      <c r="AY40" s="725"/>
      <c r="AZ40" s="680" t="s">
        <v>237</v>
      </c>
      <c r="BA40" s="681"/>
      <c r="BB40" s="681"/>
      <c r="BC40" s="681"/>
      <c r="BD40" s="699"/>
      <c r="BE40" s="699"/>
      <c r="BF40" s="726"/>
      <c r="BG40" s="728" t="s">
        <v>349</v>
      </c>
      <c r="BH40" s="729"/>
      <c r="BI40" s="729"/>
      <c r="BJ40" s="729"/>
      <c r="BK40" s="729"/>
      <c r="BL40" s="236"/>
      <c r="BM40" s="720" t="s">
        <v>350</v>
      </c>
      <c r="BN40" s="720"/>
      <c r="BO40" s="720"/>
      <c r="BP40" s="720"/>
      <c r="BQ40" s="720"/>
      <c r="BR40" s="720"/>
      <c r="BS40" s="720"/>
      <c r="BT40" s="720"/>
      <c r="BU40" s="721"/>
      <c r="BV40" s="680">
        <v>99</v>
      </c>
      <c r="BW40" s="681"/>
      <c r="BX40" s="681"/>
      <c r="BY40" s="681"/>
      <c r="BZ40" s="681"/>
      <c r="CA40" s="681"/>
      <c r="CB40" s="727"/>
      <c r="CD40" s="719" t="s">
        <v>351</v>
      </c>
      <c r="CE40" s="720"/>
      <c r="CF40" s="720"/>
      <c r="CG40" s="720"/>
      <c r="CH40" s="720"/>
      <c r="CI40" s="720"/>
      <c r="CJ40" s="720"/>
      <c r="CK40" s="720"/>
      <c r="CL40" s="720"/>
      <c r="CM40" s="720"/>
      <c r="CN40" s="720"/>
      <c r="CO40" s="720"/>
      <c r="CP40" s="720"/>
      <c r="CQ40" s="721"/>
      <c r="CR40" s="680">
        <v>720</v>
      </c>
      <c r="CS40" s="681"/>
      <c r="CT40" s="681"/>
      <c r="CU40" s="681"/>
      <c r="CV40" s="681"/>
      <c r="CW40" s="681"/>
      <c r="CX40" s="681"/>
      <c r="CY40" s="682"/>
      <c r="CZ40" s="683">
        <v>0</v>
      </c>
      <c r="DA40" s="701"/>
      <c r="DB40" s="701"/>
      <c r="DC40" s="702"/>
      <c r="DD40" s="686">
        <v>720</v>
      </c>
      <c r="DE40" s="681"/>
      <c r="DF40" s="681"/>
      <c r="DG40" s="681"/>
      <c r="DH40" s="681"/>
      <c r="DI40" s="681"/>
      <c r="DJ40" s="681"/>
      <c r="DK40" s="682"/>
      <c r="DL40" s="686">
        <v>720</v>
      </c>
      <c r="DM40" s="681"/>
      <c r="DN40" s="681"/>
      <c r="DO40" s="681"/>
      <c r="DP40" s="681"/>
      <c r="DQ40" s="681"/>
      <c r="DR40" s="681"/>
      <c r="DS40" s="681"/>
      <c r="DT40" s="681"/>
      <c r="DU40" s="681"/>
      <c r="DV40" s="682"/>
      <c r="DW40" s="683">
        <v>0</v>
      </c>
      <c r="DX40" s="701"/>
      <c r="DY40" s="701"/>
      <c r="DZ40" s="701"/>
      <c r="EA40" s="701"/>
      <c r="EB40" s="701"/>
      <c r="EC40" s="722"/>
    </row>
    <row r="41" spans="2:133" ht="11.25" customHeight="1" x14ac:dyDescent="0.15">
      <c r="B41" s="677" t="s">
        <v>352</v>
      </c>
      <c r="C41" s="678"/>
      <c r="D41" s="678"/>
      <c r="E41" s="678"/>
      <c r="F41" s="678"/>
      <c r="G41" s="678"/>
      <c r="H41" s="678"/>
      <c r="I41" s="678"/>
      <c r="J41" s="678"/>
      <c r="K41" s="678"/>
      <c r="L41" s="678"/>
      <c r="M41" s="678"/>
      <c r="N41" s="678"/>
      <c r="O41" s="678"/>
      <c r="P41" s="678"/>
      <c r="Q41" s="679"/>
      <c r="R41" s="680" t="s">
        <v>141</v>
      </c>
      <c r="S41" s="681"/>
      <c r="T41" s="681"/>
      <c r="U41" s="681"/>
      <c r="V41" s="681"/>
      <c r="W41" s="681"/>
      <c r="X41" s="681"/>
      <c r="Y41" s="682"/>
      <c r="Z41" s="713" t="s">
        <v>237</v>
      </c>
      <c r="AA41" s="713"/>
      <c r="AB41" s="713"/>
      <c r="AC41" s="713"/>
      <c r="AD41" s="714" t="s">
        <v>141</v>
      </c>
      <c r="AE41" s="714"/>
      <c r="AF41" s="714"/>
      <c r="AG41" s="714"/>
      <c r="AH41" s="714"/>
      <c r="AI41" s="714"/>
      <c r="AJ41" s="714"/>
      <c r="AK41" s="714"/>
      <c r="AL41" s="683" t="s">
        <v>237</v>
      </c>
      <c r="AM41" s="684"/>
      <c r="AN41" s="684"/>
      <c r="AO41" s="715"/>
      <c r="AQ41" s="723" t="s">
        <v>353</v>
      </c>
      <c r="AR41" s="724"/>
      <c r="AS41" s="724"/>
      <c r="AT41" s="724"/>
      <c r="AU41" s="724"/>
      <c r="AV41" s="724"/>
      <c r="AW41" s="724"/>
      <c r="AX41" s="724"/>
      <c r="AY41" s="725"/>
      <c r="AZ41" s="680">
        <v>672529</v>
      </c>
      <c r="BA41" s="681"/>
      <c r="BB41" s="681"/>
      <c r="BC41" s="681"/>
      <c r="BD41" s="699"/>
      <c r="BE41" s="699"/>
      <c r="BF41" s="726"/>
      <c r="BG41" s="728"/>
      <c r="BH41" s="729"/>
      <c r="BI41" s="729"/>
      <c r="BJ41" s="729"/>
      <c r="BK41" s="729"/>
      <c r="BL41" s="236"/>
      <c r="BM41" s="720" t="s">
        <v>354</v>
      </c>
      <c r="BN41" s="720"/>
      <c r="BO41" s="720"/>
      <c r="BP41" s="720"/>
      <c r="BQ41" s="720"/>
      <c r="BR41" s="720"/>
      <c r="BS41" s="720"/>
      <c r="BT41" s="720"/>
      <c r="BU41" s="721"/>
      <c r="BV41" s="680" t="s">
        <v>237</v>
      </c>
      <c r="BW41" s="681"/>
      <c r="BX41" s="681"/>
      <c r="BY41" s="681"/>
      <c r="BZ41" s="681"/>
      <c r="CA41" s="681"/>
      <c r="CB41" s="727"/>
      <c r="CD41" s="719" t="s">
        <v>355</v>
      </c>
      <c r="CE41" s="720"/>
      <c r="CF41" s="720"/>
      <c r="CG41" s="720"/>
      <c r="CH41" s="720"/>
      <c r="CI41" s="720"/>
      <c r="CJ41" s="720"/>
      <c r="CK41" s="720"/>
      <c r="CL41" s="720"/>
      <c r="CM41" s="720"/>
      <c r="CN41" s="720"/>
      <c r="CO41" s="720"/>
      <c r="CP41" s="720"/>
      <c r="CQ41" s="721"/>
      <c r="CR41" s="680" t="s">
        <v>141</v>
      </c>
      <c r="CS41" s="699"/>
      <c r="CT41" s="699"/>
      <c r="CU41" s="699"/>
      <c r="CV41" s="699"/>
      <c r="CW41" s="699"/>
      <c r="CX41" s="699"/>
      <c r="CY41" s="700"/>
      <c r="CZ41" s="683" t="s">
        <v>141</v>
      </c>
      <c r="DA41" s="701"/>
      <c r="DB41" s="701"/>
      <c r="DC41" s="702"/>
      <c r="DD41" s="686" t="s">
        <v>141</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356</v>
      </c>
      <c r="C42" s="678"/>
      <c r="D42" s="678"/>
      <c r="E42" s="678"/>
      <c r="F42" s="678"/>
      <c r="G42" s="678"/>
      <c r="H42" s="678"/>
      <c r="I42" s="678"/>
      <c r="J42" s="678"/>
      <c r="K42" s="678"/>
      <c r="L42" s="678"/>
      <c r="M42" s="678"/>
      <c r="N42" s="678"/>
      <c r="O42" s="678"/>
      <c r="P42" s="678"/>
      <c r="Q42" s="679"/>
      <c r="R42" s="680">
        <v>439114</v>
      </c>
      <c r="S42" s="681"/>
      <c r="T42" s="681"/>
      <c r="U42" s="681"/>
      <c r="V42" s="681"/>
      <c r="W42" s="681"/>
      <c r="X42" s="681"/>
      <c r="Y42" s="682"/>
      <c r="Z42" s="713">
        <v>1.5</v>
      </c>
      <c r="AA42" s="713"/>
      <c r="AB42" s="713"/>
      <c r="AC42" s="713"/>
      <c r="AD42" s="714" t="s">
        <v>237</v>
      </c>
      <c r="AE42" s="714"/>
      <c r="AF42" s="714"/>
      <c r="AG42" s="714"/>
      <c r="AH42" s="714"/>
      <c r="AI42" s="714"/>
      <c r="AJ42" s="714"/>
      <c r="AK42" s="714"/>
      <c r="AL42" s="683" t="s">
        <v>237</v>
      </c>
      <c r="AM42" s="684"/>
      <c r="AN42" s="684"/>
      <c r="AO42" s="715"/>
      <c r="AQ42" s="716" t="s">
        <v>357</v>
      </c>
      <c r="AR42" s="717"/>
      <c r="AS42" s="717"/>
      <c r="AT42" s="717"/>
      <c r="AU42" s="717"/>
      <c r="AV42" s="717"/>
      <c r="AW42" s="717"/>
      <c r="AX42" s="717"/>
      <c r="AY42" s="718"/>
      <c r="AZ42" s="664">
        <v>1865100</v>
      </c>
      <c r="BA42" s="703"/>
      <c r="BB42" s="703"/>
      <c r="BC42" s="703"/>
      <c r="BD42" s="665"/>
      <c r="BE42" s="665"/>
      <c r="BF42" s="709"/>
      <c r="BG42" s="730"/>
      <c r="BH42" s="731"/>
      <c r="BI42" s="731"/>
      <c r="BJ42" s="731"/>
      <c r="BK42" s="731"/>
      <c r="BL42" s="237"/>
      <c r="BM42" s="710" t="s">
        <v>358</v>
      </c>
      <c r="BN42" s="710"/>
      <c r="BO42" s="710"/>
      <c r="BP42" s="710"/>
      <c r="BQ42" s="710"/>
      <c r="BR42" s="710"/>
      <c r="BS42" s="710"/>
      <c r="BT42" s="710"/>
      <c r="BU42" s="711"/>
      <c r="BV42" s="664">
        <v>416</v>
      </c>
      <c r="BW42" s="703"/>
      <c r="BX42" s="703"/>
      <c r="BY42" s="703"/>
      <c r="BZ42" s="703"/>
      <c r="CA42" s="703"/>
      <c r="CB42" s="712"/>
      <c r="CD42" s="677" t="s">
        <v>359</v>
      </c>
      <c r="CE42" s="678"/>
      <c r="CF42" s="678"/>
      <c r="CG42" s="678"/>
      <c r="CH42" s="678"/>
      <c r="CI42" s="678"/>
      <c r="CJ42" s="678"/>
      <c r="CK42" s="678"/>
      <c r="CL42" s="678"/>
      <c r="CM42" s="678"/>
      <c r="CN42" s="678"/>
      <c r="CO42" s="678"/>
      <c r="CP42" s="678"/>
      <c r="CQ42" s="679"/>
      <c r="CR42" s="680">
        <v>2342641</v>
      </c>
      <c r="CS42" s="681"/>
      <c r="CT42" s="681"/>
      <c r="CU42" s="681"/>
      <c r="CV42" s="681"/>
      <c r="CW42" s="681"/>
      <c r="CX42" s="681"/>
      <c r="CY42" s="682"/>
      <c r="CZ42" s="683">
        <v>8.5</v>
      </c>
      <c r="DA42" s="684"/>
      <c r="DB42" s="684"/>
      <c r="DC42" s="685"/>
      <c r="DD42" s="686">
        <v>541177</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360</v>
      </c>
      <c r="C43" s="662"/>
      <c r="D43" s="662"/>
      <c r="E43" s="662"/>
      <c r="F43" s="662"/>
      <c r="G43" s="662"/>
      <c r="H43" s="662"/>
      <c r="I43" s="662"/>
      <c r="J43" s="662"/>
      <c r="K43" s="662"/>
      <c r="L43" s="662"/>
      <c r="M43" s="662"/>
      <c r="N43" s="662"/>
      <c r="O43" s="662"/>
      <c r="P43" s="662"/>
      <c r="Q43" s="663"/>
      <c r="R43" s="664">
        <v>28591669</v>
      </c>
      <c r="S43" s="703"/>
      <c r="T43" s="703"/>
      <c r="U43" s="703"/>
      <c r="V43" s="703"/>
      <c r="W43" s="703"/>
      <c r="X43" s="703"/>
      <c r="Y43" s="704"/>
      <c r="Z43" s="705">
        <v>100</v>
      </c>
      <c r="AA43" s="705"/>
      <c r="AB43" s="705"/>
      <c r="AC43" s="705"/>
      <c r="AD43" s="706">
        <v>12354092</v>
      </c>
      <c r="AE43" s="706"/>
      <c r="AF43" s="706"/>
      <c r="AG43" s="706"/>
      <c r="AH43" s="706"/>
      <c r="AI43" s="706"/>
      <c r="AJ43" s="706"/>
      <c r="AK43" s="706"/>
      <c r="AL43" s="667">
        <v>100</v>
      </c>
      <c r="AM43" s="707"/>
      <c r="AN43" s="707"/>
      <c r="AO43" s="708"/>
      <c r="BV43" s="238"/>
      <c r="BW43" s="238"/>
      <c r="BX43" s="238"/>
      <c r="BY43" s="238"/>
      <c r="BZ43" s="238"/>
      <c r="CA43" s="238"/>
      <c r="CB43" s="238"/>
      <c r="CD43" s="677" t="s">
        <v>361</v>
      </c>
      <c r="CE43" s="678"/>
      <c r="CF43" s="678"/>
      <c r="CG43" s="678"/>
      <c r="CH43" s="678"/>
      <c r="CI43" s="678"/>
      <c r="CJ43" s="678"/>
      <c r="CK43" s="678"/>
      <c r="CL43" s="678"/>
      <c r="CM43" s="678"/>
      <c r="CN43" s="678"/>
      <c r="CO43" s="678"/>
      <c r="CP43" s="678"/>
      <c r="CQ43" s="679"/>
      <c r="CR43" s="680">
        <v>145418</v>
      </c>
      <c r="CS43" s="699"/>
      <c r="CT43" s="699"/>
      <c r="CU43" s="699"/>
      <c r="CV43" s="699"/>
      <c r="CW43" s="699"/>
      <c r="CX43" s="699"/>
      <c r="CY43" s="700"/>
      <c r="CZ43" s="683">
        <v>0.5</v>
      </c>
      <c r="DA43" s="701"/>
      <c r="DB43" s="701"/>
      <c r="DC43" s="702"/>
      <c r="DD43" s="686">
        <v>137018</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308</v>
      </c>
      <c r="CE44" s="694"/>
      <c r="CF44" s="677" t="s">
        <v>362</v>
      </c>
      <c r="CG44" s="678"/>
      <c r="CH44" s="678"/>
      <c r="CI44" s="678"/>
      <c r="CJ44" s="678"/>
      <c r="CK44" s="678"/>
      <c r="CL44" s="678"/>
      <c r="CM44" s="678"/>
      <c r="CN44" s="678"/>
      <c r="CO44" s="678"/>
      <c r="CP44" s="678"/>
      <c r="CQ44" s="679"/>
      <c r="CR44" s="680">
        <v>2224005</v>
      </c>
      <c r="CS44" s="681"/>
      <c r="CT44" s="681"/>
      <c r="CU44" s="681"/>
      <c r="CV44" s="681"/>
      <c r="CW44" s="681"/>
      <c r="CX44" s="681"/>
      <c r="CY44" s="682"/>
      <c r="CZ44" s="683">
        <v>8.1</v>
      </c>
      <c r="DA44" s="684"/>
      <c r="DB44" s="684"/>
      <c r="DC44" s="685"/>
      <c r="DD44" s="686">
        <v>496050</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363</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364</v>
      </c>
      <c r="CG45" s="678"/>
      <c r="CH45" s="678"/>
      <c r="CI45" s="678"/>
      <c r="CJ45" s="678"/>
      <c r="CK45" s="678"/>
      <c r="CL45" s="678"/>
      <c r="CM45" s="678"/>
      <c r="CN45" s="678"/>
      <c r="CO45" s="678"/>
      <c r="CP45" s="678"/>
      <c r="CQ45" s="679"/>
      <c r="CR45" s="680">
        <v>809769</v>
      </c>
      <c r="CS45" s="699"/>
      <c r="CT45" s="699"/>
      <c r="CU45" s="699"/>
      <c r="CV45" s="699"/>
      <c r="CW45" s="699"/>
      <c r="CX45" s="699"/>
      <c r="CY45" s="700"/>
      <c r="CZ45" s="683">
        <v>2.9</v>
      </c>
      <c r="DA45" s="701"/>
      <c r="DB45" s="701"/>
      <c r="DC45" s="702"/>
      <c r="DD45" s="686">
        <v>34580</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365</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366</v>
      </c>
      <c r="CG46" s="678"/>
      <c r="CH46" s="678"/>
      <c r="CI46" s="678"/>
      <c r="CJ46" s="678"/>
      <c r="CK46" s="678"/>
      <c r="CL46" s="678"/>
      <c r="CM46" s="678"/>
      <c r="CN46" s="678"/>
      <c r="CO46" s="678"/>
      <c r="CP46" s="678"/>
      <c r="CQ46" s="679"/>
      <c r="CR46" s="680">
        <v>1256776</v>
      </c>
      <c r="CS46" s="681"/>
      <c r="CT46" s="681"/>
      <c r="CU46" s="681"/>
      <c r="CV46" s="681"/>
      <c r="CW46" s="681"/>
      <c r="CX46" s="681"/>
      <c r="CY46" s="682"/>
      <c r="CZ46" s="683">
        <v>4.5999999999999996</v>
      </c>
      <c r="DA46" s="684"/>
      <c r="DB46" s="684"/>
      <c r="DC46" s="685"/>
      <c r="DD46" s="686">
        <v>438855</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367</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368</v>
      </c>
      <c r="CG47" s="678"/>
      <c r="CH47" s="678"/>
      <c r="CI47" s="678"/>
      <c r="CJ47" s="678"/>
      <c r="CK47" s="678"/>
      <c r="CL47" s="678"/>
      <c r="CM47" s="678"/>
      <c r="CN47" s="678"/>
      <c r="CO47" s="678"/>
      <c r="CP47" s="678"/>
      <c r="CQ47" s="679"/>
      <c r="CR47" s="680">
        <v>118636</v>
      </c>
      <c r="CS47" s="699"/>
      <c r="CT47" s="699"/>
      <c r="CU47" s="699"/>
      <c r="CV47" s="699"/>
      <c r="CW47" s="699"/>
      <c r="CX47" s="699"/>
      <c r="CY47" s="700"/>
      <c r="CZ47" s="683">
        <v>0.4</v>
      </c>
      <c r="DA47" s="701"/>
      <c r="DB47" s="701"/>
      <c r="DC47" s="702"/>
      <c r="DD47" s="686">
        <v>45127</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369</v>
      </c>
      <c r="CG48" s="678"/>
      <c r="CH48" s="678"/>
      <c r="CI48" s="678"/>
      <c r="CJ48" s="678"/>
      <c r="CK48" s="678"/>
      <c r="CL48" s="678"/>
      <c r="CM48" s="678"/>
      <c r="CN48" s="678"/>
      <c r="CO48" s="678"/>
      <c r="CP48" s="678"/>
      <c r="CQ48" s="679"/>
      <c r="CR48" s="680" t="s">
        <v>237</v>
      </c>
      <c r="CS48" s="681"/>
      <c r="CT48" s="681"/>
      <c r="CU48" s="681"/>
      <c r="CV48" s="681"/>
      <c r="CW48" s="681"/>
      <c r="CX48" s="681"/>
      <c r="CY48" s="682"/>
      <c r="CZ48" s="683" t="s">
        <v>237</v>
      </c>
      <c r="DA48" s="684"/>
      <c r="DB48" s="684"/>
      <c r="DC48" s="685"/>
      <c r="DD48" s="686" t="s">
        <v>141</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370</v>
      </c>
      <c r="CE49" s="662"/>
      <c r="CF49" s="662"/>
      <c r="CG49" s="662"/>
      <c r="CH49" s="662"/>
      <c r="CI49" s="662"/>
      <c r="CJ49" s="662"/>
      <c r="CK49" s="662"/>
      <c r="CL49" s="662"/>
      <c r="CM49" s="662"/>
      <c r="CN49" s="662"/>
      <c r="CO49" s="662"/>
      <c r="CP49" s="662"/>
      <c r="CQ49" s="663"/>
      <c r="CR49" s="664">
        <v>27567441</v>
      </c>
      <c r="CS49" s="665"/>
      <c r="CT49" s="665"/>
      <c r="CU49" s="665"/>
      <c r="CV49" s="665"/>
      <c r="CW49" s="665"/>
      <c r="CX49" s="665"/>
      <c r="CY49" s="666"/>
      <c r="CZ49" s="667">
        <v>100</v>
      </c>
      <c r="DA49" s="668"/>
      <c r="DB49" s="668"/>
      <c r="DC49" s="669"/>
      <c r="DD49" s="670">
        <v>14024754</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TmNmvDSIoZ5uYXsLFxx5w5peEEIb/uTLlceAXe+5LhwGfjofJfy6xMq7LH/y4WQI8F2/t4w7RcPdlZdih74vvA==" saltValue="nKlLiFhNbZmdK5rbj6hIi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8" scale="9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371</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372</v>
      </c>
      <c r="DK2" s="1206"/>
      <c r="DL2" s="1206"/>
      <c r="DM2" s="1206"/>
      <c r="DN2" s="1206"/>
      <c r="DO2" s="1207"/>
      <c r="DP2" s="251"/>
      <c r="DQ2" s="1205" t="s">
        <v>373</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374</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375</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376</v>
      </c>
      <c r="B5" s="1091"/>
      <c r="C5" s="1091"/>
      <c r="D5" s="1091"/>
      <c r="E5" s="1091"/>
      <c r="F5" s="1091"/>
      <c r="G5" s="1091"/>
      <c r="H5" s="1091"/>
      <c r="I5" s="1091"/>
      <c r="J5" s="1091"/>
      <c r="K5" s="1091"/>
      <c r="L5" s="1091"/>
      <c r="M5" s="1091"/>
      <c r="N5" s="1091"/>
      <c r="O5" s="1091"/>
      <c r="P5" s="1092"/>
      <c r="Q5" s="1096" t="s">
        <v>377</v>
      </c>
      <c r="R5" s="1097"/>
      <c r="S5" s="1097"/>
      <c r="T5" s="1097"/>
      <c r="U5" s="1098"/>
      <c r="V5" s="1096" t="s">
        <v>378</v>
      </c>
      <c r="W5" s="1097"/>
      <c r="X5" s="1097"/>
      <c r="Y5" s="1097"/>
      <c r="Z5" s="1098"/>
      <c r="AA5" s="1096" t="s">
        <v>379</v>
      </c>
      <c r="AB5" s="1097"/>
      <c r="AC5" s="1097"/>
      <c r="AD5" s="1097"/>
      <c r="AE5" s="1097"/>
      <c r="AF5" s="1208" t="s">
        <v>380</v>
      </c>
      <c r="AG5" s="1097"/>
      <c r="AH5" s="1097"/>
      <c r="AI5" s="1097"/>
      <c r="AJ5" s="1112"/>
      <c r="AK5" s="1097" t="s">
        <v>381</v>
      </c>
      <c r="AL5" s="1097"/>
      <c r="AM5" s="1097"/>
      <c r="AN5" s="1097"/>
      <c r="AO5" s="1098"/>
      <c r="AP5" s="1096" t="s">
        <v>382</v>
      </c>
      <c r="AQ5" s="1097"/>
      <c r="AR5" s="1097"/>
      <c r="AS5" s="1097"/>
      <c r="AT5" s="1098"/>
      <c r="AU5" s="1096" t="s">
        <v>383</v>
      </c>
      <c r="AV5" s="1097"/>
      <c r="AW5" s="1097"/>
      <c r="AX5" s="1097"/>
      <c r="AY5" s="1112"/>
      <c r="AZ5" s="258"/>
      <c r="BA5" s="258"/>
      <c r="BB5" s="258"/>
      <c r="BC5" s="258"/>
      <c r="BD5" s="258"/>
      <c r="BE5" s="259"/>
      <c r="BF5" s="259"/>
      <c r="BG5" s="259"/>
      <c r="BH5" s="259"/>
      <c r="BI5" s="259"/>
      <c r="BJ5" s="259"/>
      <c r="BK5" s="259"/>
      <c r="BL5" s="259"/>
      <c r="BM5" s="259"/>
      <c r="BN5" s="259"/>
      <c r="BO5" s="259"/>
      <c r="BP5" s="259"/>
      <c r="BQ5" s="1090" t="s">
        <v>384</v>
      </c>
      <c r="BR5" s="1091"/>
      <c r="BS5" s="1091"/>
      <c r="BT5" s="1091"/>
      <c r="BU5" s="1091"/>
      <c r="BV5" s="1091"/>
      <c r="BW5" s="1091"/>
      <c r="BX5" s="1091"/>
      <c r="BY5" s="1091"/>
      <c r="BZ5" s="1091"/>
      <c r="CA5" s="1091"/>
      <c r="CB5" s="1091"/>
      <c r="CC5" s="1091"/>
      <c r="CD5" s="1091"/>
      <c r="CE5" s="1091"/>
      <c r="CF5" s="1091"/>
      <c r="CG5" s="1092"/>
      <c r="CH5" s="1096" t="s">
        <v>385</v>
      </c>
      <c r="CI5" s="1097"/>
      <c r="CJ5" s="1097"/>
      <c r="CK5" s="1097"/>
      <c r="CL5" s="1098"/>
      <c r="CM5" s="1096" t="s">
        <v>386</v>
      </c>
      <c r="CN5" s="1097"/>
      <c r="CO5" s="1097"/>
      <c r="CP5" s="1097"/>
      <c r="CQ5" s="1098"/>
      <c r="CR5" s="1096" t="s">
        <v>387</v>
      </c>
      <c r="CS5" s="1097"/>
      <c r="CT5" s="1097"/>
      <c r="CU5" s="1097"/>
      <c r="CV5" s="1098"/>
      <c r="CW5" s="1096" t="s">
        <v>388</v>
      </c>
      <c r="CX5" s="1097"/>
      <c r="CY5" s="1097"/>
      <c r="CZ5" s="1097"/>
      <c r="DA5" s="1098"/>
      <c r="DB5" s="1096" t="s">
        <v>389</v>
      </c>
      <c r="DC5" s="1097"/>
      <c r="DD5" s="1097"/>
      <c r="DE5" s="1097"/>
      <c r="DF5" s="1098"/>
      <c r="DG5" s="1193" t="s">
        <v>390</v>
      </c>
      <c r="DH5" s="1194"/>
      <c r="DI5" s="1194"/>
      <c r="DJ5" s="1194"/>
      <c r="DK5" s="1195"/>
      <c r="DL5" s="1193" t="s">
        <v>391</v>
      </c>
      <c r="DM5" s="1194"/>
      <c r="DN5" s="1194"/>
      <c r="DO5" s="1194"/>
      <c r="DP5" s="1195"/>
      <c r="DQ5" s="1096" t="s">
        <v>392</v>
      </c>
      <c r="DR5" s="1097"/>
      <c r="DS5" s="1097"/>
      <c r="DT5" s="1097"/>
      <c r="DU5" s="1098"/>
      <c r="DV5" s="1096" t="s">
        <v>383</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393</v>
      </c>
      <c r="C7" s="1146"/>
      <c r="D7" s="1146"/>
      <c r="E7" s="1146"/>
      <c r="F7" s="1146"/>
      <c r="G7" s="1146"/>
      <c r="H7" s="1146"/>
      <c r="I7" s="1146"/>
      <c r="J7" s="1146"/>
      <c r="K7" s="1146"/>
      <c r="L7" s="1146"/>
      <c r="M7" s="1146"/>
      <c r="N7" s="1146"/>
      <c r="O7" s="1146"/>
      <c r="P7" s="1147"/>
      <c r="Q7" s="1199">
        <v>28633</v>
      </c>
      <c r="R7" s="1200"/>
      <c r="S7" s="1200"/>
      <c r="T7" s="1200"/>
      <c r="U7" s="1200"/>
      <c r="V7" s="1200">
        <v>27609</v>
      </c>
      <c r="W7" s="1200"/>
      <c r="X7" s="1200"/>
      <c r="Y7" s="1200"/>
      <c r="Z7" s="1200"/>
      <c r="AA7" s="1200">
        <v>1024</v>
      </c>
      <c r="AB7" s="1200"/>
      <c r="AC7" s="1200"/>
      <c r="AD7" s="1200"/>
      <c r="AE7" s="1201"/>
      <c r="AF7" s="1202">
        <v>638</v>
      </c>
      <c r="AG7" s="1203"/>
      <c r="AH7" s="1203"/>
      <c r="AI7" s="1203"/>
      <c r="AJ7" s="1204"/>
      <c r="AK7" s="1186">
        <v>812</v>
      </c>
      <c r="AL7" s="1187"/>
      <c r="AM7" s="1187"/>
      <c r="AN7" s="1187"/>
      <c r="AO7" s="1187"/>
      <c r="AP7" s="1187">
        <v>19856</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587</v>
      </c>
      <c r="BT7" s="1191"/>
      <c r="BU7" s="1191"/>
      <c r="BV7" s="1191"/>
      <c r="BW7" s="1191"/>
      <c r="BX7" s="1191"/>
      <c r="BY7" s="1191"/>
      <c r="BZ7" s="1191"/>
      <c r="CA7" s="1191"/>
      <c r="CB7" s="1191"/>
      <c r="CC7" s="1191"/>
      <c r="CD7" s="1191"/>
      <c r="CE7" s="1191"/>
      <c r="CF7" s="1191"/>
      <c r="CG7" s="1192"/>
      <c r="CH7" s="1183">
        <v>0</v>
      </c>
      <c r="CI7" s="1184"/>
      <c r="CJ7" s="1184"/>
      <c r="CK7" s="1184"/>
      <c r="CL7" s="1185"/>
      <c r="CM7" s="1183">
        <v>0</v>
      </c>
      <c r="CN7" s="1184"/>
      <c r="CO7" s="1184"/>
      <c r="CP7" s="1184"/>
      <c r="CQ7" s="1185"/>
      <c r="CR7" s="1183">
        <v>100</v>
      </c>
      <c r="CS7" s="1184"/>
      <c r="CT7" s="1184"/>
      <c r="CU7" s="1184"/>
      <c r="CV7" s="1185"/>
      <c r="CW7" s="1183" t="s">
        <v>595</v>
      </c>
      <c r="CX7" s="1184"/>
      <c r="CY7" s="1184"/>
      <c r="CZ7" s="1184"/>
      <c r="DA7" s="1185"/>
      <c r="DB7" s="1183" t="s">
        <v>595</v>
      </c>
      <c r="DC7" s="1184"/>
      <c r="DD7" s="1184"/>
      <c r="DE7" s="1184"/>
      <c r="DF7" s="1185"/>
      <c r="DG7" s="1183" t="s">
        <v>595</v>
      </c>
      <c r="DH7" s="1184"/>
      <c r="DI7" s="1184"/>
      <c r="DJ7" s="1184"/>
      <c r="DK7" s="1185"/>
      <c r="DL7" s="1183" t="s">
        <v>595</v>
      </c>
      <c r="DM7" s="1184"/>
      <c r="DN7" s="1184"/>
      <c r="DO7" s="1184"/>
      <c r="DP7" s="1185"/>
      <c r="DQ7" s="1183"/>
      <c r="DR7" s="1184"/>
      <c r="DS7" s="1184"/>
      <c r="DT7" s="1184"/>
      <c r="DU7" s="1185"/>
      <c r="DV7" s="1210" t="s">
        <v>596</v>
      </c>
      <c r="DW7" s="1211"/>
      <c r="DX7" s="1211"/>
      <c r="DY7" s="1211"/>
      <c r="DZ7" s="1212"/>
      <c r="EA7" s="256"/>
    </row>
    <row r="8" spans="1:131" s="257" customFormat="1" ht="26.25" customHeight="1" x14ac:dyDescent="0.15">
      <c r="A8" s="263">
        <v>2</v>
      </c>
      <c r="B8" s="1132"/>
      <c r="C8" s="1133"/>
      <c r="D8" s="1133"/>
      <c r="E8" s="1133"/>
      <c r="F8" s="1133"/>
      <c r="G8" s="1133"/>
      <c r="H8" s="1133"/>
      <c r="I8" s="1133"/>
      <c r="J8" s="1133"/>
      <c r="K8" s="1133"/>
      <c r="L8" s="1133"/>
      <c r="M8" s="1133"/>
      <c r="N8" s="1133"/>
      <c r="O8" s="1133"/>
      <c r="P8" s="1134"/>
      <c r="Q8" s="1138"/>
      <c r="R8" s="1139"/>
      <c r="S8" s="1139"/>
      <c r="T8" s="1139"/>
      <c r="U8" s="1139"/>
      <c r="V8" s="1139"/>
      <c r="W8" s="1139"/>
      <c r="X8" s="1139"/>
      <c r="Y8" s="1139"/>
      <c r="Z8" s="1139"/>
      <c r="AA8" s="1139"/>
      <c r="AB8" s="1139"/>
      <c r="AC8" s="1139"/>
      <c r="AD8" s="1139"/>
      <c r="AE8" s="1140"/>
      <c r="AF8" s="1114"/>
      <c r="AG8" s="1115"/>
      <c r="AH8" s="1115"/>
      <c r="AI8" s="1115"/>
      <c r="AJ8" s="1116"/>
      <c r="AK8" s="1181"/>
      <c r="AL8" s="1182"/>
      <c r="AM8" s="1182"/>
      <c r="AN8" s="1182"/>
      <c r="AO8" s="1182"/>
      <c r="AP8" s="1182"/>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t="s">
        <v>588</v>
      </c>
      <c r="BT8" s="1110"/>
      <c r="BU8" s="1110"/>
      <c r="BV8" s="1110"/>
      <c r="BW8" s="1110"/>
      <c r="BX8" s="1110"/>
      <c r="BY8" s="1110"/>
      <c r="BZ8" s="1110"/>
      <c r="CA8" s="1110"/>
      <c r="CB8" s="1110"/>
      <c r="CC8" s="1110"/>
      <c r="CD8" s="1110"/>
      <c r="CE8" s="1110"/>
      <c r="CF8" s="1110"/>
      <c r="CG8" s="1111"/>
      <c r="CH8" s="1084">
        <v>16</v>
      </c>
      <c r="CI8" s="1085"/>
      <c r="CJ8" s="1085"/>
      <c r="CK8" s="1085"/>
      <c r="CL8" s="1086"/>
      <c r="CM8" s="1084">
        <v>78</v>
      </c>
      <c r="CN8" s="1085"/>
      <c r="CO8" s="1085"/>
      <c r="CP8" s="1085"/>
      <c r="CQ8" s="1086"/>
      <c r="CR8" s="1084">
        <v>32</v>
      </c>
      <c r="CS8" s="1085"/>
      <c r="CT8" s="1085"/>
      <c r="CU8" s="1085"/>
      <c r="CV8" s="1086"/>
      <c r="CW8" s="1084">
        <v>7</v>
      </c>
      <c r="CX8" s="1085"/>
      <c r="CY8" s="1085"/>
      <c r="CZ8" s="1085"/>
      <c r="DA8" s="1086"/>
      <c r="DB8" s="1084" t="s">
        <v>595</v>
      </c>
      <c r="DC8" s="1085"/>
      <c r="DD8" s="1085"/>
      <c r="DE8" s="1085"/>
      <c r="DF8" s="1086"/>
      <c r="DG8" s="1084" t="s">
        <v>595</v>
      </c>
      <c r="DH8" s="1085"/>
      <c r="DI8" s="1085"/>
      <c r="DJ8" s="1085"/>
      <c r="DK8" s="1086"/>
      <c r="DL8" s="1084" t="s">
        <v>595</v>
      </c>
      <c r="DM8" s="1085"/>
      <c r="DN8" s="1085"/>
      <c r="DO8" s="1085"/>
      <c r="DP8" s="1086"/>
      <c r="DQ8" s="1084"/>
      <c r="DR8" s="1085"/>
      <c r="DS8" s="1085"/>
      <c r="DT8" s="1085"/>
      <c r="DU8" s="1086"/>
      <c r="DV8" s="1087"/>
      <c r="DW8" s="1088"/>
      <c r="DX8" s="1088"/>
      <c r="DY8" s="1088"/>
      <c r="DZ8" s="1089"/>
      <c r="EA8" s="256"/>
    </row>
    <row r="9" spans="1:131" s="257" customFormat="1" ht="26.25" customHeight="1" x14ac:dyDescent="0.15">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t="s">
        <v>589</v>
      </c>
      <c r="BT9" s="1110"/>
      <c r="BU9" s="1110"/>
      <c r="BV9" s="1110"/>
      <c r="BW9" s="1110"/>
      <c r="BX9" s="1110"/>
      <c r="BY9" s="1110"/>
      <c r="BZ9" s="1110"/>
      <c r="CA9" s="1110"/>
      <c r="CB9" s="1110"/>
      <c r="CC9" s="1110"/>
      <c r="CD9" s="1110"/>
      <c r="CE9" s="1110"/>
      <c r="CF9" s="1110"/>
      <c r="CG9" s="1111"/>
      <c r="CH9" s="1084">
        <v>-20</v>
      </c>
      <c r="CI9" s="1085"/>
      <c r="CJ9" s="1085"/>
      <c r="CK9" s="1085"/>
      <c r="CL9" s="1086"/>
      <c r="CM9" s="1084">
        <v>37</v>
      </c>
      <c r="CN9" s="1085"/>
      <c r="CO9" s="1085"/>
      <c r="CP9" s="1085"/>
      <c r="CQ9" s="1086"/>
      <c r="CR9" s="1084">
        <v>18</v>
      </c>
      <c r="CS9" s="1085"/>
      <c r="CT9" s="1085"/>
      <c r="CU9" s="1085"/>
      <c r="CV9" s="1086"/>
      <c r="CW9" s="1084" t="s">
        <v>595</v>
      </c>
      <c r="CX9" s="1085"/>
      <c r="CY9" s="1085"/>
      <c r="CZ9" s="1085"/>
      <c r="DA9" s="1086"/>
      <c r="DB9" s="1084" t="s">
        <v>595</v>
      </c>
      <c r="DC9" s="1085"/>
      <c r="DD9" s="1085"/>
      <c r="DE9" s="1085"/>
      <c r="DF9" s="1086"/>
      <c r="DG9" s="1084" t="s">
        <v>595</v>
      </c>
      <c r="DH9" s="1085"/>
      <c r="DI9" s="1085"/>
      <c r="DJ9" s="1085"/>
      <c r="DK9" s="1086"/>
      <c r="DL9" s="1084">
        <v>144</v>
      </c>
      <c r="DM9" s="1085"/>
      <c r="DN9" s="1085"/>
      <c r="DO9" s="1085"/>
      <c r="DP9" s="1086"/>
      <c r="DQ9" s="1084"/>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394</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395</v>
      </c>
      <c r="B23" s="1039" t="s">
        <v>396</v>
      </c>
      <c r="C23" s="1040"/>
      <c r="D23" s="1040"/>
      <c r="E23" s="1040"/>
      <c r="F23" s="1040"/>
      <c r="G23" s="1040"/>
      <c r="H23" s="1040"/>
      <c r="I23" s="1040"/>
      <c r="J23" s="1040"/>
      <c r="K23" s="1040"/>
      <c r="L23" s="1040"/>
      <c r="M23" s="1040"/>
      <c r="N23" s="1040"/>
      <c r="O23" s="1040"/>
      <c r="P23" s="1041"/>
      <c r="Q23" s="1163">
        <v>28633</v>
      </c>
      <c r="R23" s="1164"/>
      <c r="S23" s="1164"/>
      <c r="T23" s="1164"/>
      <c r="U23" s="1164"/>
      <c r="V23" s="1164">
        <v>27609</v>
      </c>
      <c r="W23" s="1164"/>
      <c r="X23" s="1164"/>
      <c r="Y23" s="1164"/>
      <c r="Z23" s="1164"/>
      <c r="AA23" s="1164">
        <v>1024</v>
      </c>
      <c r="AB23" s="1164"/>
      <c r="AC23" s="1164"/>
      <c r="AD23" s="1164"/>
      <c r="AE23" s="1165"/>
      <c r="AF23" s="1166">
        <v>638</v>
      </c>
      <c r="AG23" s="1164"/>
      <c r="AH23" s="1164"/>
      <c r="AI23" s="1164"/>
      <c r="AJ23" s="1167"/>
      <c r="AK23" s="1168"/>
      <c r="AL23" s="1169"/>
      <c r="AM23" s="1169"/>
      <c r="AN23" s="1169"/>
      <c r="AO23" s="1169"/>
      <c r="AP23" s="1164">
        <v>19856</v>
      </c>
      <c r="AQ23" s="1164"/>
      <c r="AR23" s="1164"/>
      <c r="AS23" s="1164"/>
      <c r="AT23" s="1164"/>
      <c r="AU23" s="1170"/>
      <c r="AV23" s="1170"/>
      <c r="AW23" s="1170"/>
      <c r="AX23" s="1170"/>
      <c r="AY23" s="1171"/>
      <c r="AZ23" s="1160" t="s">
        <v>141</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397</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398</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376</v>
      </c>
      <c r="B26" s="1091"/>
      <c r="C26" s="1091"/>
      <c r="D26" s="1091"/>
      <c r="E26" s="1091"/>
      <c r="F26" s="1091"/>
      <c r="G26" s="1091"/>
      <c r="H26" s="1091"/>
      <c r="I26" s="1091"/>
      <c r="J26" s="1091"/>
      <c r="K26" s="1091"/>
      <c r="L26" s="1091"/>
      <c r="M26" s="1091"/>
      <c r="N26" s="1091"/>
      <c r="O26" s="1091"/>
      <c r="P26" s="1092"/>
      <c r="Q26" s="1096" t="s">
        <v>399</v>
      </c>
      <c r="R26" s="1097"/>
      <c r="S26" s="1097"/>
      <c r="T26" s="1097"/>
      <c r="U26" s="1098"/>
      <c r="V26" s="1096" t="s">
        <v>400</v>
      </c>
      <c r="W26" s="1097"/>
      <c r="X26" s="1097"/>
      <c r="Y26" s="1097"/>
      <c r="Z26" s="1098"/>
      <c r="AA26" s="1096" t="s">
        <v>401</v>
      </c>
      <c r="AB26" s="1097"/>
      <c r="AC26" s="1097"/>
      <c r="AD26" s="1097"/>
      <c r="AE26" s="1097"/>
      <c r="AF26" s="1154" t="s">
        <v>402</v>
      </c>
      <c r="AG26" s="1103"/>
      <c r="AH26" s="1103"/>
      <c r="AI26" s="1103"/>
      <c r="AJ26" s="1155"/>
      <c r="AK26" s="1097" t="s">
        <v>403</v>
      </c>
      <c r="AL26" s="1097"/>
      <c r="AM26" s="1097"/>
      <c r="AN26" s="1097"/>
      <c r="AO26" s="1098"/>
      <c r="AP26" s="1096" t="s">
        <v>404</v>
      </c>
      <c r="AQ26" s="1097"/>
      <c r="AR26" s="1097"/>
      <c r="AS26" s="1097"/>
      <c r="AT26" s="1098"/>
      <c r="AU26" s="1096" t="s">
        <v>405</v>
      </c>
      <c r="AV26" s="1097"/>
      <c r="AW26" s="1097"/>
      <c r="AX26" s="1097"/>
      <c r="AY26" s="1098"/>
      <c r="AZ26" s="1096" t="s">
        <v>406</v>
      </c>
      <c r="BA26" s="1097"/>
      <c r="BB26" s="1097"/>
      <c r="BC26" s="1097"/>
      <c r="BD26" s="1098"/>
      <c r="BE26" s="1096" t="s">
        <v>383</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407</v>
      </c>
      <c r="C28" s="1146"/>
      <c r="D28" s="1146"/>
      <c r="E28" s="1146"/>
      <c r="F28" s="1146"/>
      <c r="G28" s="1146"/>
      <c r="H28" s="1146"/>
      <c r="I28" s="1146"/>
      <c r="J28" s="1146"/>
      <c r="K28" s="1146"/>
      <c r="L28" s="1146"/>
      <c r="M28" s="1146"/>
      <c r="N28" s="1146"/>
      <c r="O28" s="1146"/>
      <c r="P28" s="1147"/>
      <c r="Q28" s="1148">
        <v>5795</v>
      </c>
      <c r="R28" s="1149"/>
      <c r="S28" s="1149"/>
      <c r="T28" s="1149"/>
      <c r="U28" s="1149"/>
      <c r="V28" s="1149">
        <v>5756</v>
      </c>
      <c r="W28" s="1149"/>
      <c r="X28" s="1149"/>
      <c r="Y28" s="1149"/>
      <c r="Z28" s="1149"/>
      <c r="AA28" s="1149">
        <v>39</v>
      </c>
      <c r="AB28" s="1149"/>
      <c r="AC28" s="1149"/>
      <c r="AD28" s="1149"/>
      <c r="AE28" s="1150"/>
      <c r="AF28" s="1151">
        <v>39</v>
      </c>
      <c r="AG28" s="1149"/>
      <c r="AH28" s="1149"/>
      <c r="AI28" s="1149"/>
      <c r="AJ28" s="1152"/>
      <c r="AK28" s="1153">
        <v>597</v>
      </c>
      <c r="AL28" s="1141"/>
      <c r="AM28" s="1141"/>
      <c r="AN28" s="1141"/>
      <c r="AO28" s="1141"/>
      <c r="AP28" s="1141" t="s">
        <v>595</v>
      </c>
      <c r="AQ28" s="1141"/>
      <c r="AR28" s="1141"/>
      <c r="AS28" s="1141"/>
      <c r="AT28" s="1141"/>
      <c r="AU28" s="1141" t="s">
        <v>595</v>
      </c>
      <c r="AV28" s="1141"/>
      <c r="AW28" s="1141"/>
      <c r="AX28" s="1141"/>
      <c r="AY28" s="1141"/>
      <c r="AZ28" s="1142" t="s">
        <v>595</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408</v>
      </c>
      <c r="C29" s="1133"/>
      <c r="D29" s="1133"/>
      <c r="E29" s="1133"/>
      <c r="F29" s="1133"/>
      <c r="G29" s="1133"/>
      <c r="H29" s="1133"/>
      <c r="I29" s="1133"/>
      <c r="J29" s="1133"/>
      <c r="K29" s="1133"/>
      <c r="L29" s="1133"/>
      <c r="M29" s="1133"/>
      <c r="N29" s="1133"/>
      <c r="O29" s="1133"/>
      <c r="P29" s="1134"/>
      <c r="Q29" s="1138">
        <v>5493</v>
      </c>
      <c r="R29" s="1139"/>
      <c r="S29" s="1139"/>
      <c r="T29" s="1139"/>
      <c r="U29" s="1139"/>
      <c r="V29" s="1139">
        <v>5424</v>
      </c>
      <c r="W29" s="1139"/>
      <c r="X29" s="1139"/>
      <c r="Y29" s="1139"/>
      <c r="Z29" s="1139"/>
      <c r="AA29" s="1139">
        <v>69</v>
      </c>
      <c r="AB29" s="1139"/>
      <c r="AC29" s="1139"/>
      <c r="AD29" s="1139"/>
      <c r="AE29" s="1140"/>
      <c r="AF29" s="1114">
        <v>69</v>
      </c>
      <c r="AG29" s="1115"/>
      <c r="AH29" s="1115"/>
      <c r="AI29" s="1115"/>
      <c r="AJ29" s="1116"/>
      <c r="AK29" s="1075">
        <v>854</v>
      </c>
      <c r="AL29" s="1066"/>
      <c r="AM29" s="1066"/>
      <c r="AN29" s="1066"/>
      <c r="AO29" s="1066"/>
      <c r="AP29" s="1066" t="s">
        <v>595</v>
      </c>
      <c r="AQ29" s="1066"/>
      <c r="AR29" s="1066"/>
      <c r="AS29" s="1066"/>
      <c r="AT29" s="1066"/>
      <c r="AU29" s="1066" t="s">
        <v>595</v>
      </c>
      <c r="AV29" s="1066"/>
      <c r="AW29" s="1066"/>
      <c r="AX29" s="1066"/>
      <c r="AY29" s="1066"/>
      <c r="AZ29" s="1137" t="s">
        <v>595</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409</v>
      </c>
      <c r="C30" s="1133"/>
      <c r="D30" s="1133"/>
      <c r="E30" s="1133"/>
      <c r="F30" s="1133"/>
      <c r="G30" s="1133"/>
      <c r="H30" s="1133"/>
      <c r="I30" s="1133"/>
      <c r="J30" s="1133"/>
      <c r="K30" s="1133"/>
      <c r="L30" s="1133"/>
      <c r="M30" s="1133"/>
      <c r="N30" s="1133"/>
      <c r="O30" s="1133"/>
      <c r="P30" s="1134"/>
      <c r="Q30" s="1138">
        <v>595</v>
      </c>
      <c r="R30" s="1139"/>
      <c r="S30" s="1139"/>
      <c r="T30" s="1139"/>
      <c r="U30" s="1139"/>
      <c r="V30" s="1139">
        <v>594</v>
      </c>
      <c r="W30" s="1139"/>
      <c r="X30" s="1139"/>
      <c r="Y30" s="1139"/>
      <c r="Z30" s="1139"/>
      <c r="AA30" s="1139">
        <v>1</v>
      </c>
      <c r="AB30" s="1139"/>
      <c r="AC30" s="1139"/>
      <c r="AD30" s="1139"/>
      <c r="AE30" s="1140"/>
      <c r="AF30" s="1114">
        <v>1</v>
      </c>
      <c r="AG30" s="1115"/>
      <c r="AH30" s="1115"/>
      <c r="AI30" s="1115"/>
      <c r="AJ30" s="1116"/>
      <c r="AK30" s="1075">
        <v>217</v>
      </c>
      <c r="AL30" s="1066"/>
      <c r="AM30" s="1066"/>
      <c r="AN30" s="1066"/>
      <c r="AO30" s="1066"/>
      <c r="AP30" s="1066" t="s">
        <v>595</v>
      </c>
      <c r="AQ30" s="1066"/>
      <c r="AR30" s="1066"/>
      <c r="AS30" s="1066"/>
      <c r="AT30" s="1066"/>
      <c r="AU30" s="1066" t="s">
        <v>595</v>
      </c>
      <c r="AV30" s="1066"/>
      <c r="AW30" s="1066"/>
      <c r="AX30" s="1066"/>
      <c r="AY30" s="1066"/>
      <c r="AZ30" s="1137" t="s">
        <v>595</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410</v>
      </c>
      <c r="C31" s="1133"/>
      <c r="D31" s="1133"/>
      <c r="E31" s="1133"/>
      <c r="F31" s="1133"/>
      <c r="G31" s="1133"/>
      <c r="H31" s="1133"/>
      <c r="I31" s="1133"/>
      <c r="J31" s="1133"/>
      <c r="K31" s="1133"/>
      <c r="L31" s="1133"/>
      <c r="M31" s="1133"/>
      <c r="N31" s="1133"/>
      <c r="O31" s="1133"/>
      <c r="P31" s="1134"/>
      <c r="Q31" s="1138">
        <v>631</v>
      </c>
      <c r="R31" s="1139"/>
      <c r="S31" s="1139"/>
      <c r="T31" s="1139"/>
      <c r="U31" s="1139"/>
      <c r="V31" s="1139">
        <v>615</v>
      </c>
      <c r="W31" s="1139"/>
      <c r="X31" s="1139"/>
      <c r="Y31" s="1139"/>
      <c r="Z31" s="1139"/>
      <c r="AA31" s="1139">
        <v>16</v>
      </c>
      <c r="AB31" s="1139"/>
      <c r="AC31" s="1139"/>
      <c r="AD31" s="1139"/>
      <c r="AE31" s="1140"/>
      <c r="AF31" s="1114">
        <v>237</v>
      </c>
      <c r="AG31" s="1115"/>
      <c r="AH31" s="1115"/>
      <c r="AI31" s="1115"/>
      <c r="AJ31" s="1116"/>
      <c r="AK31" s="1075">
        <v>19</v>
      </c>
      <c r="AL31" s="1066"/>
      <c r="AM31" s="1066"/>
      <c r="AN31" s="1066"/>
      <c r="AO31" s="1066"/>
      <c r="AP31" s="1066">
        <v>2051</v>
      </c>
      <c r="AQ31" s="1066"/>
      <c r="AR31" s="1066"/>
      <c r="AS31" s="1066"/>
      <c r="AT31" s="1066"/>
      <c r="AU31" s="1066">
        <v>724</v>
      </c>
      <c r="AV31" s="1066"/>
      <c r="AW31" s="1066"/>
      <c r="AX31" s="1066"/>
      <c r="AY31" s="1066"/>
      <c r="AZ31" s="1137" t="s">
        <v>595</v>
      </c>
      <c r="BA31" s="1137"/>
      <c r="BB31" s="1137"/>
      <c r="BC31" s="1137"/>
      <c r="BD31" s="1137"/>
      <c r="BE31" s="1127" t="s">
        <v>411</v>
      </c>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412</v>
      </c>
      <c r="C32" s="1133"/>
      <c r="D32" s="1133"/>
      <c r="E32" s="1133"/>
      <c r="F32" s="1133"/>
      <c r="G32" s="1133"/>
      <c r="H32" s="1133"/>
      <c r="I32" s="1133"/>
      <c r="J32" s="1133"/>
      <c r="K32" s="1133"/>
      <c r="L32" s="1133"/>
      <c r="M32" s="1133"/>
      <c r="N32" s="1133"/>
      <c r="O32" s="1133"/>
      <c r="P32" s="1134"/>
      <c r="Q32" s="1138">
        <v>68</v>
      </c>
      <c r="R32" s="1139"/>
      <c r="S32" s="1139"/>
      <c r="T32" s="1139"/>
      <c r="U32" s="1139"/>
      <c r="V32" s="1139">
        <v>65</v>
      </c>
      <c r="W32" s="1139"/>
      <c r="X32" s="1139"/>
      <c r="Y32" s="1139"/>
      <c r="Z32" s="1139"/>
      <c r="AA32" s="1139">
        <v>3</v>
      </c>
      <c r="AB32" s="1139"/>
      <c r="AC32" s="1139"/>
      <c r="AD32" s="1139"/>
      <c r="AE32" s="1140"/>
      <c r="AF32" s="1114">
        <v>9</v>
      </c>
      <c r="AG32" s="1115"/>
      <c r="AH32" s="1115"/>
      <c r="AI32" s="1115"/>
      <c r="AJ32" s="1116"/>
      <c r="AK32" s="1075">
        <v>37</v>
      </c>
      <c r="AL32" s="1066"/>
      <c r="AM32" s="1066"/>
      <c r="AN32" s="1066"/>
      <c r="AO32" s="1066"/>
      <c r="AP32" s="1066">
        <v>217</v>
      </c>
      <c r="AQ32" s="1066"/>
      <c r="AR32" s="1066"/>
      <c r="AS32" s="1066"/>
      <c r="AT32" s="1066"/>
      <c r="AU32" s="1066">
        <v>217</v>
      </c>
      <c r="AV32" s="1066"/>
      <c r="AW32" s="1066"/>
      <c r="AX32" s="1066"/>
      <c r="AY32" s="1066"/>
      <c r="AZ32" s="1137" t="s">
        <v>595</v>
      </c>
      <c r="BA32" s="1137"/>
      <c r="BB32" s="1137"/>
      <c r="BC32" s="1137"/>
      <c r="BD32" s="1137"/>
      <c r="BE32" s="1127" t="s">
        <v>411</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t="s">
        <v>413</v>
      </c>
      <c r="C33" s="1133"/>
      <c r="D33" s="1133"/>
      <c r="E33" s="1133"/>
      <c r="F33" s="1133"/>
      <c r="G33" s="1133"/>
      <c r="H33" s="1133"/>
      <c r="I33" s="1133"/>
      <c r="J33" s="1133"/>
      <c r="K33" s="1133"/>
      <c r="L33" s="1133"/>
      <c r="M33" s="1133"/>
      <c r="N33" s="1133"/>
      <c r="O33" s="1133"/>
      <c r="P33" s="1134"/>
      <c r="Q33" s="1138">
        <v>212</v>
      </c>
      <c r="R33" s="1139"/>
      <c r="S33" s="1139"/>
      <c r="T33" s="1139"/>
      <c r="U33" s="1139"/>
      <c r="V33" s="1139">
        <v>207</v>
      </c>
      <c r="W33" s="1139"/>
      <c r="X33" s="1139"/>
      <c r="Y33" s="1139"/>
      <c r="Z33" s="1139"/>
      <c r="AA33" s="1139">
        <v>5</v>
      </c>
      <c r="AB33" s="1139"/>
      <c r="AC33" s="1139"/>
      <c r="AD33" s="1139"/>
      <c r="AE33" s="1140"/>
      <c r="AF33" s="1114">
        <v>50</v>
      </c>
      <c r="AG33" s="1115"/>
      <c r="AH33" s="1115"/>
      <c r="AI33" s="1115"/>
      <c r="AJ33" s="1116"/>
      <c r="AK33" s="1075">
        <v>93</v>
      </c>
      <c r="AL33" s="1066"/>
      <c r="AM33" s="1066"/>
      <c r="AN33" s="1066"/>
      <c r="AO33" s="1066"/>
      <c r="AP33" s="1066">
        <v>558</v>
      </c>
      <c r="AQ33" s="1066"/>
      <c r="AR33" s="1066"/>
      <c r="AS33" s="1066"/>
      <c r="AT33" s="1066"/>
      <c r="AU33" s="1066">
        <v>520</v>
      </c>
      <c r="AV33" s="1066"/>
      <c r="AW33" s="1066"/>
      <c r="AX33" s="1066"/>
      <c r="AY33" s="1066"/>
      <c r="AZ33" s="1137" t="s">
        <v>595</v>
      </c>
      <c r="BA33" s="1137"/>
      <c r="BB33" s="1137"/>
      <c r="BC33" s="1137"/>
      <c r="BD33" s="1137"/>
      <c r="BE33" s="1127" t="s">
        <v>414</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c r="C34" s="1133"/>
      <c r="D34" s="1133"/>
      <c r="E34" s="1133"/>
      <c r="F34" s="1133"/>
      <c r="G34" s="1133"/>
      <c r="H34" s="1133"/>
      <c r="I34" s="1133"/>
      <c r="J34" s="1133"/>
      <c r="K34" s="1133"/>
      <c r="L34" s="1133"/>
      <c r="M34" s="1133"/>
      <c r="N34" s="1133"/>
      <c r="O34" s="1133"/>
      <c r="P34" s="1134"/>
      <c r="Q34" s="1138"/>
      <c r="R34" s="1139"/>
      <c r="S34" s="1139"/>
      <c r="T34" s="1139"/>
      <c r="U34" s="1139"/>
      <c r="V34" s="1139"/>
      <c r="W34" s="1139"/>
      <c r="X34" s="1139"/>
      <c r="Y34" s="1139"/>
      <c r="Z34" s="1139"/>
      <c r="AA34" s="1139"/>
      <c r="AB34" s="1139"/>
      <c r="AC34" s="1139"/>
      <c r="AD34" s="1139"/>
      <c r="AE34" s="1140"/>
      <c r="AF34" s="1114"/>
      <c r="AG34" s="1115"/>
      <c r="AH34" s="1115"/>
      <c r="AI34" s="1115"/>
      <c r="AJ34" s="1116"/>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7"/>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415</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395</v>
      </c>
      <c r="B63" s="1039" t="s">
        <v>416</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405</v>
      </c>
      <c r="AG63" s="1054"/>
      <c r="AH63" s="1054"/>
      <c r="AI63" s="1054"/>
      <c r="AJ63" s="1125"/>
      <c r="AK63" s="1126"/>
      <c r="AL63" s="1058"/>
      <c r="AM63" s="1058"/>
      <c r="AN63" s="1058"/>
      <c r="AO63" s="1058"/>
      <c r="AP63" s="1054">
        <v>2826</v>
      </c>
      <c r="AQ63" s="1054"/>
      <c r="AR63" s="1054"/>
      <c r="AS63" s="1054"/>
      <c r="AT63" s="1054"/>
      <c r="AU63" s="1054">
        <v>1461</v>
      </c>
      <c r="AV63" s="1054"/>
      <c r="AW63" s="1054"/>
      <c r="AX63" s="1054"/>
      <c r="AY63" s="1054"/>
      <c r="AZ63" s="1120"/>
      <c r="BA63" s="1120"/>
      <c r="BB63" s="1120"/>
      <c r="BC63" s="1120"/>
      <c r="BD63" s="1120"/>
      <c r="BE63" s="1055"/>
      <c r="BF63" s="1055"/>
      <c r="BG63" s="1055"/>
      <c r="BH63" s="1055"/>
      <c r="BI63" s="1056"/>
      <c r="BJ63" s="1121" t="s">
        <v>141</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417</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418</v>
      </c>
      <c r="B66" s="1091"/>
      <c r="C66" s="1091"/>
      <c r="D66" s="1091"/>
      <c r="E66" s="1091"/>
      <c r="F66" s="1091"/>
      <c r="G66" s="1091"/>
      <c r="H66" s="1091"/>
      <c r="I66" s="1091"/>
      <c r="J66" s="1091"/>
      <c r="K66" s="1091"/>
      <c r="L66" s="1091"/>
      <c r="M66" s="1091"/>
      <c r="N66" s="1091"/>
      <c r="O66" s="1091"/>
      <c r="P66" s="1092"/>
      <c r="Q66" s="1096" t="s">
        <v>399</v>
      </c>
      <c r="R66" s="1097"/>
      <c r="S66" s="1097"/>
      <c r="T66" s="1097"/>
      <c r="U66" s="1098"/>
      <c r="V66" s="1096" t="s">
        <v>400</v>
      </c>
      <c r="W66" s="1097"/>
      <c r="X66" s="1097"/>
      <c r="Y66" s="1097"/>
      <c r="Z66" s="1098"/>
      <c r="AA66" s="1096" t="s">
        <v>401</v>
      </c>
      <c r="AB66" s="1097"/>
      <c r="AC66" s="1097"/>
      <c r="AD66" s="1097"/>
      <c r="AE66" s="1098"/>
      <c r="AF66" s="1102" t="s">
        <v>402</v>
      </c>
      <c r="AG66" s="1103"/>
      <c r="AH66" s="1103"/>
      <c r="AI66" s="1103"/>
      <c r="AJ66" s="1104"/>
      <c r="AK66" s="1096" t="s">
        <v>419</v>
      </c>
      <c r="AL66" s="1091"/>
      <c r="AM66" s="1091"/>
      <c r="AN66" s="1091"/>
      <c r="AO66" s="1092"/>
      <c r="AP66" s="1096" t="s">
        <v>420</v>
      </c>
      <c r="AQ66" s="1097"/>
      <c r="AR66" s="1097"/>
      <c r="AS66" s="1097"/>
      <c r="AT66" s="1098"/>
      <c r="AU66" s="1096" t="s">
        <v>421</v>
      </c>
      <c r="AV66" s="1097"/>
      <c r="AW66" s="1097"/>
      <c r="AX66" s="1097"/>
      <c r="AY66" s="1098"/>
      <c r="AZ66" s="1096" t="s">
        <v>383</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580</v>
      </c>
      <c r="C68" s="1081"/>
      <c r="D68" s="1081"/>
      <c r="E68" s="1081"/>
      <c r="F68" s="1081"/>
      <c r="G68" s="1081"/>
      <c r="H68" s="1081"/>
      <c r="I68" s="1081"/>
      <c r="J68" s="1081"/>
      <c r="K68" s="1081"/>
      <c r="L68" s="1081"/>
      <c r="M68" s="1081"/>
      <c r="N68" s="1081"/>
      <c r="O68" s="1081"/>
      <c r="P68" s="1082"/>
      <c r="Q68" s="1083">
        <v>12990</v>
      </c>
      <c r="R68" s="1077"/>
      <c r="S68" s="1077"/>
      <c r="T68" s="1077"/>
      <c r="U68" s="1077"/>
      <c r="V68" s="1077">
        <v>12426</v>
      </c>
      <c r="W68" s="1077"/>
      <c r="X68" s="1077"/>
      <c r="Y68" s="1077"/>
      <c r="Z68" s="1077"/>
      <c r="AA68" s="1077">
        <v>564</v>
      </c>
      <c r="AB68" s="1077"/>
      <c r="AC68" s="1077"/>
      <c r="AD68" s="1077"/>
      <c r="AE68" s="1077"/>
      <c r="AF68" s="1077">
        <v>564</v>
      </c>
      <c r="AG68" s="1077"/>
      <c r="AH68" s="1077"/>
      <c r="AI68" s="1077"/>
      <c r="AJ68" s="1077"/>
      <c r="AK68" s="1077">
        <v>408</v>
      </c>
      <c r="AL68" s="1077"/>
      <c r="AM68" s="1077"/>
      <c r="AN68" s="1077"/>
      <c r="AO68" s="1077"/>
      <c r="AP68" s="1077" t="s">
        <v>595</v>
      </c>
      <c r="AQ68" s="1077"/>
      <c r="AR68" s="1077"/>
      <c r="AS68" s="1077"/>
      <c r="AT68" s="1077"/>
      <c r="AU68" s="1077" t="s">
        <v>595</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581</v>
      </c>
      <c r="C69" s="1070"/>
      <c r="D69" s="1070"/>
      <c r="E69" s="1070"/>
      <c r="F69" s="1070"/>
      <c r="G69" s="1070"/>
      <c r="H69" s="1070"/>
      <c r="I69" s="1070"/>
      <c r="J69" s="1070"/>
      <c r="K69" s="1070"/>
      <c r="L69" s="1070"/>
      <c r="M69" s="1070"/>
      <c r="N69" s="1070"/>
      <c r="O69" s="1070"/>
      <c r="P69" s="1071"/>
      <c r="Q69" s="1072">
        <v>1279</v>
      </c>
      <c r="R69" s="1066"/>
      <c r="S69" s="1066"/>
      <c r="T69" s="1066"/>
      <c r="U69" s="1066"/>
      <c r="V69" s="1066">
        <v>861</v>
      </c>
      <c r="W69" s="1066"/>
      <c r="X69" s="1066"/>
      <c r="Y69" s="1066"/>
      <c r="Z69" s="1066"/>
      <c r="AA69" s="1066">
        <v>419</v>
      </c>
      <c r="AB69" s="1066"/>
      <c r="AC69" s="1066"/>
      <c r="AD69" s="1066"/>
      <c r="AE69" s="1066"/>
      <c r="AF69" s="1066">
        <v>77</v>
      </c>
      <c r="AG69" s="1066"/>
      <c r="AH69" s="1066"/>
      <c r="AI69" s="1066"/>
      <c r="AJ69" s="1066"/>
      <c r="AK69" s="1066" t="s">
        <v>595</v>
      </c>
      <c r="AL69" s="1066"/>
      <c r="AM69" s="1066"/>
      <c r="AN69" s="1066"/>
      <c r="AO69" s="1066"/>
      <c r="AP69" s="1066" t="s">
        <v>595</v>
      </c>
      <c r="AQ69" s="1066"/>
      <c r="AR69" s="1066"/>
      <c r="AS69" s="1066"/>
      <c r="AT69" s="1066"/>
      <c r="AU69" s="1066" t="s">
        <v>595</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582</v>
      </c>
      <c r="C70" s="1070"/>
      <c r="D70" s="1070"/>
      <c r="E70" s="1070"/>
      <c r="F70" s="1070"/>
      <c r="G70" s="1070"/>
      <c r="H70" s="1070"/>
      <c r="I70" s="1070"/>
      <c r="J70" s="1070"/>
      <c r="K70" s="1070"/>
      <c r="L70" s="1070"/>
      <c r="M70" s="1070"/>
      <c r="N70" s="1070"/>
      <c r="O70" s="1070"/>
      <c r="P70" s="1071"/>
      <c r="Q70" s="1072">
        <v>1657</v>
      </c>
      <c r="R70" s="1066"/>
      <c r="S70" s="1066"/>
      <c r="T70" s="1066"/>
      <c r="U70" s="1066"/>
      <c r="V70" s="1066">
        <v>1636</v>
      </c>
      <c r="W70" s="1066"/>
      <c r="X70" s="1066"/>
      <c r="Y70" s="1066"/>
      <c r="Z70" s="1066"/>
      <c r="AA70" s="1066">
        <v>20</v>
      </c>
      <c r="AB70" s="1066"/>
      <c r="AC70" s="1066"/>
      <c r="AD70" s="1066"/>
      <c r="AE70" s="1066"/>
      <c r="AF70" s="1066">
        <v>20</v>
      </c>
      <c r="AG70" s="1066"/>
      <c r="AH70" s="1066"/>
      <c r="AI70" s="1066"/>
      <c r="AJ70" s="1066"/>
      <c r="AK70" s="1066">
        <v>3</v>
      </c>
      <c r="AL70" s="1066"/>
      <c r="AM70" s="1066"/>
      <c r="AN70" s="1066"/>
      <c r="AO70" s="1066"/>
      <c r="AP70" s="1066">
        <v>1635</v>
      </c>
      <c r="AQ70" s="1066"/>
      <c r="AR70" s="1066"/>
      <c r="AS70" s="1066"/>
      <c r="AT70" s="1066"/>
      <c r="AU70" s="1066">
        <v>538</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583</v>
      </c>
      <c r="C71" s="1070"/>
      <c r="D71" s="1070"/>
      <c r="E71" s="1070"/>
      <c r="F71" s="1070"/>
      <c r="G71" s="1070"/>
      <c r="H71" s="1070"/>
      <c r="I71" s="1070"/>
      <c r="J71" s="1070"/>
      <c r="K71" s="1070"/>
      <c r="L71" s="1070"/>
      <c r="M71" s="1070"/>
      <c r="N71" s="1070"/>
      <c r="O71" s="1070"/>
      <c r="P71" s="1071"/>
      <c r="Q71" s="1072">
        <v>898</v>
      </c>
      <c r="R71" s="1066"/>
      <c r="S71" s="1066"/>
      <c r="T71" s="1066"/>
      <c r="U71" s="1066"/>
      <c r="V71" s="1066">
        <v>891</v>
      </c>
      <c r="W71" s="1066"/>
      <c r="X71" s="1066"/>
      <c r="Y71" s="1066"/>
      <c r="Z71" s="1066"/>
      <c r="AA71" s="1066">
        <v>8</v>
      </c>
      <c r="AB71" s="1066"/>
      <c r="AC71" s="1066"/>
      <c r="AD71" s="1066"/>
      <c r="AE71" s="1066"/>
      <c r="AF71" s="1066">
        <v>8</v>
      </c>
      <c r="AG71" s="1066"/>
      <c r="AH71" s="1066"/>
      <c r="AI71" s="1066"/>
      <c r="AJ71" s="1066"/>
      <c r="AK71" s="1066">
        <v>0</v>
      </c>
      <c r="AL71" s="1066"/>
      <c r="AM71" s="1066"/>
      <c r="AN71" s="1066"/>
      <c r="AO71" s="1066"/>
      <c r="AP71" s="1066">
        <v>4830</v>
      </c>
      <c r="AQ71" s="1066"/>
      <c r="AR71" s="1066"/>
      <c r="AS71" s="1066"/>
      <c r="AT71" s="1066"/>
      <c r="AU71" s="1066">
        <v>1391</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584</v>
      </c>
      <c r="C72" s="1070"/>
      <c r="D72" s="1070"/>
      <c r="E72" s="1070"/>
      <c r="F72" s="1070"/>
      <c r="G72" s="1070"/>
      <c r="H72" s="1070"/>
      <c r="I72" s="1070"/>
      <c r="J72" s="1070"/>
      <c r="K72" s="1070"/>
      <c r="L72" s="1070"/>
      <c r="M72" s="1070"/>
      <c r="N72" s="1070"/>
      <c r="O72" s="1070"/>
      <c r="P72" s="1071"/>
      <c r="Q72" s="1072">
        <v>236</v>
      </c>
      <c r="R72" s="1066"/>
      <c r="S72" s="1066"/>
      <c r="T72" s="1066"/>
      <c r="U72" s="1066"/>
      <c r="V72" s="1066">
        <v>215</v>
      </c>
      <c r="W72" s="1066"/>
      <c r="X72" s="1066"/>
      <c r="Y72" s="1066"/>
      <c r="Z72" s="1066"/>
      <c r="AA72" s="1066">
        <v>21</v>
      </c>
      <c r="AB72" s="1066"/>
      <c r="AC72" s="1066"/>
      <c r="AD72" s="1066"/>
      <c r="AE72" s="1066"/>
      <c r="AF72" s="1066">
        <v>21</v>
      </c>
      <c r="AG72" s="1066"/>
      <c r="AH72" s="1066"/>
      <c r="AI72" s="1066"/>
      <c r="AJ72" s="1066"/>
      <c r="AK72" s="1066" t="s">
        <v>595</v>
      </c>
      <c r="AL72" s="1066"/>
      <c r="AM72" s="1066"/>
      <c r="AN72" s="1066"/>
      <c r="AO72" s="1066"/>
      <c r="AP72" s="1066" t="s">
        <v>595</v>
      </c>
      <c r="AQ72" s="1066"/>
      <c r="AR72" s="1066"/>
      <c r="AS72" s="1066"/>
      <c r="AT72" s="1066"/>
      <c r="AU72" s="1066" t="s">
        <v>595</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585</v>
      </c>
      <c r="C73" s="1070"/>
      <c r="D73" s="1070"/>
      <c r="E73" s="1070"/>
      <c r="F73" s="1070"/>
      <c r="G73" s="1070"/>
      <c r="H73" s="1070"/>
      <c r="I73" s="1070"/>
      <c r="J73" s="1070"/>
      <c r="K73" s="1070"/>
      <c r="L73" s="1070"/>
      <c r="M73" s="1070"/>
      <c r="N73" s="1070"/>
      <c r="O73" s="1070"/>
      <c r="P73" s="1071"/>
      <c r="Q73" s="1072">
        <v>430</v>
      </c>
      <c r="R73" s="1066"/>
      <c r="S73" s="1066"/>
      <c r="T73" s="1066"/>
      <c r="U73" s="1066"/>
      <c r="V73" s="1066">
        <v>425</v>
      </c>
      <c r="W73" s="1066"/>
      <c r="X73" s="1066"/>
      <c r="Y73" s="1066"/>
      <c r="Z73" s="1066"/>
      <c r="AA73" s="1066">
        <v>5</v>
      </c>
      <c r="AB73" s="1066"/>
      <c r="AC73" s="1066"/>
      <c r="AD73" s="1066"/>
      <c r="AE73" s="1066"/>
      <c r="AF73" s="1066">
        <v>5</v>
      </c>
      <c r="AG73" s="1066"/>
      <c r="AH73" s="1066"/>
      <c r="AI73" s="1066"/>
      <c r="AJ73" s="1066"/>
      <c r="AK73" s="1066" t="s">
        <v>595</v>
      </c>
      <c r="AL73" s="1066"/>
      <c r="AM73" s="1066"/>
      <c r="AN73" s="1066"/>
      <c r="AO73" s="1066"/>
      <c r="AP73" s="1066" t="s">
        <v>595</v>
      </c>
      <c r="AQ73" s="1066"/>
      <c r="AR73" s="1066"/>
      <c r="AS73" s="1066"/>
      <c r="AT73" s="1066"/>
      <c r="AU73" s="1066" t="s">
        <v>595</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t="s">
        <v>586</v>
      </c>
      <c r="C74" s="1070"/>
      <c r="D74" s="1070"/>
      <c r="E74" s="1070"/>
      <c r="F74" s="1070"/>
      <c r="G74" s="1070"/>
      <c r="H74" s="1070"/>
      <c r="I74" s="1070"/>
      <c r="J74" s="1070"/>
      <c r="K74" s="1070"/>
      <c r="L74" s="1070"/>
      <c r="M74" s="1070"/>
      <c r="N74" s="1070"/>
      <c r="O74" s="1070"/>
      <c r="P74" s="1071"/>
      <c r="Q74" s="1072">
        <v>285091</v>
      </c>
      <c r="R74" s="1066"/>
      <c r="S74" s="1066"/>
      <c r="T74" s="1066"/>
      <c r="U74" s="1066"/>
      <c r="V74" s="1066">
        <v>273242</v>
      </c>
      <c r="W74" s="1066"/>
      <c r="X74" s="1066"/>
      <c r="Y74" s="1066"/>
      <c r="Z74" s="1066"/>
      <c r="AA74" s="1066">
        <v>11849</v>
      </c>
      <c r="AB74" s="1066"/>
      <c r="AC74" s="1066"/>
      <c r="AD74" s="1066"/>
      <c r="AE74" s="1066"/>
      <c r="AF74" s="1066">
        <v>11849</v>
      </c>
      <c r="AG74" s="1066"/>
      <c r="AH74" s="1066"/>
      <c r="AI74" s="1066"/>
      <c r="AJ74" s="1066"/>
      <c r="AK74" s="1066">
        <v>343</v>
      </c>
      <c r="AL74" s="1066"/>
      <c r="AM74" s="1066"/>
      <c r="AN74" s="1066"/>
      <c r="AO74" s="1066"/>
      <c r="AP74" s="1066" t="s">
        <v>595</v>
      </c>
      <c r="AQ74" s="1066"/>
      <c r="AR74" s="1066"/>
      <c r="AS74" s="1066"/>
      <c r="AT74" s="1066"/>
      <c r="AU74" s="1066" t="s">
        <v>595</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c r="C75" s="1070"/>
      <c r="D75" s="1070"/>
      <c r="E75" s="1070"/>
      <c r="F75" s="1070"/>
      <c r="G75" s="1070"/>
      <c r="H75" s="1070"/>
      <c r="I75" s="1070"/>
      <c r="J75" s="1070"/>
      <c r="K75" s="1070"/>
      <c r="L75" s="1070"/>
      <c r="M75" s="1070"/>
      <c r="N75" s="1070"/>
      <c r="O75" s="1070"/>
      <c r="P75" s="1071"/>
      <c r="Q75" s="1073"/>
      <c r="R75" s="1074"/>
      <c r="S75" s="1074"/>
      <c r="T75" s="1074"/>
      <c r="U75" s="1075"/>
      <c r="V75" s="1076"/>
      <c r="W75" s="1074"/>
      <c r="X75" s="1074"/>
      <c r="Y75" s="1074"/>
      <c r="Z75" s="1075"/>
      <c r="AA75" s="1076"/>
      <c r="AB75" s="1074"/>
      <c r="AC75" s="1074"/>
      <c r="AD75" s="1074"/>
      <c r="AE75" s="1075"/>
      <c r="AF75" s="1076"/>
      <c r="AG75" s="1074"/>
      <c r="AH75" s="1074"/>
      <c r="AI75" s="1074"/>
      <c r="AJ75" s="1075"/>
      <c r="AK75" s="1076"/>
      <c r="AL75" s="1074"/>
      <c r="AM75" s="1074"/>
      <c r="AN75" s="1074"/>
      <c r="AO75" s="1075"/>
      <c r="AP75" s="1076"/>
      <c r="AQ75" s="1074"/>
      <c r="AR75" s="1074"/>
      <c r="AS75" s="1074"/>
      <c r="AT75" s="1075"/>
      <c r="AU75" s="1076"/>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395</v>
      </c>
      <c r="B88" s="1039" t="s">
        <v>422</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12544</v>
      </c>
      <c r="AG88" s="1054"/>
      <c r="AH88" s="1054"/>
      <c r="AI88" s="1054"/>
      <c r="AJ88" s="1054"/>
      <c r="AK88" s="1058"/>
      <c r="AL88" s="1058"/>
      <c r="AM88" s="1058"/>
      <c r="AN88" s="1058"/>
      <c r="AO88" s="1058"/>
      <c r="AP88" s="1054">
        <v>6465</v>
      </c>
      <c r="AQ88" s="1054"/>
      <c r="AR88" s="1054"/>
      <c r="AS88" s="1054"/>
      <c r="AT88" s="1054"/>
      <c r="AU88" s="1054">
        <v>1929</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395</v>
      </c>
      <c r="BR102" s="1039" t="s">
        <v>423</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150</v>
      </c>
      <c r="CS102" s="1046"/>
      <c r="CT102" s="1046"/>
      <c r="CU102" s="1046"/>
      <c r="CV102" s="1047"/>
      <c r="CW102" s="1045">
        <v>7</v>
      </c>
      <c r="CX102" s="1046"/>
      <c r="CY102" s="1046"/>
      <c r="CZ102" s="1046"/>
      <c r="DA102" s="1047"/>
      <c r="DB102" s="1045"/>
      <c r="DC102" s="1046"/>
      <c r="DD102" s="1046"/>
      <c r="DE102" s="1046"/>
      <c r="DF102" s="1047"/>
      <c r="DG102" s="1045"/>
      <c r="DH102" s="1046"/>
      <c r="DI102" s="1046"/>
      <c r="DJ102" s="1046"/>
      <c r="DK102" s="1047"/>
      <c r="DL102" s="1045">
        <v>144</v>
      </c>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424</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425</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426</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427</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428</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429</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430</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431</v>
      </c>
      <c r="AB109" s="989"/>
      <c r="AC109" s="989"/>
      <c r="AD109" s="989"/>
      <c r="AE109" s="990"/>
      <c r="AF109" s="991" t="s">
        <v>432</v>
      </c>
      <c r="AG109" s="989"/>
      <c r="AH109" s="989"/>
      <c r="AI109" s="989"/>
      <c r="AJ109" s="990"/>
      <c r="AK109" s="991" t="s">
        <v>311</v>
      </c>
      <c r="AL109" s="989"/>
      <c r="AM109" s="989"/>
      <c r="AN109" s="989"/>
      <c r="AO109" s="990"/>
      <c r="AP109" s="991" t="s">
        <v>433</v>
      </c>
      <c r="AQ109" s="989"/>
      <c r="AR109" s="989"/>
      <c r="AS109" s="989"/>
      <c r="AT109" s="1020"/>
      <c r="AU109" s="988" t="s">
        <v>430</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431</v>
      </c>
      <c r="BR109" s="989"/>
      <c r="BS109" s="989"/>
      <c r="BT109" s="989"/>
      <c r="BU109" s="990"/>
      <c r="BV109" s="991" t="s">
        <v>432</v>
      </c>
      <c r="BW109" s="989"/>
      <c r="BX109" s="989"/>
      <c r="BY109" s="989"/>
      <c r="BZ109" s="990"/>
      <c r="CA109" s="991" t="s">
        <v>311</v>
      </c>
      <c r="CB109" s="989"/>
      <c r="CC109" s="989"/>
      <c r="CD109" s="989"/>
      <c r="CE109" s="990"/>
      <c r="CF109" s="1027" t="s">
        <v>433</v>
      </c>
      <c r="CG109" s="1027"/>
      <c r="CH109" s="1027"/>
      <c r="CI109" s="1027"/>
      <c r="CJ109" s="1027"/>
      <c r="CK109" s="991" t="s">
        <v>434</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431</v>
      </c>
      <c r="DH109" s="989"/>
      <c r="DI109" s="989"/>
      <c r="DJ109" s="989"/>
      <c r="DK109" s="990"/>
      <c r="DL109" s="991" t="s">
        <v>432</v>
      </c>
      <c r="DM109" s="989"/>
      <c r="DN109" s="989"/>
      <c r="DO109" s="989"/>
      <c r="DP109" s="990"/>
      <c r="DQ109" s="991" t="s">
        <v>311</v>
      </c>
      <c r="DR109" s="989"/>
      <c r="DS109" s="989"/>
      <c r="DT109" s="989"/>
      <c r="DU109" s="990"/>
      <c r="DV109" s="991" t="s">
        <v>433</v>
      </c>
      <c r="DW109" s="989"/>
      <c r="DX109" s="989"/>
      <c r="DY109" s="989"/>
      <c r="DZ109" s="1020"/>
    </row>
    <row r="110" spans="1:131" s="248" customFormat="1" ht="26.25" customHeight="1" x14ac:dyDescent="0.15">
      <c r="A110" s="891" t="s">
        <v>435</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2342959</v>
      </c>
      <c r="AB110" s="982"/>
      <c r="AC110" s="982"/>
      <c r="AD110" s="982"/>
      <c r="AE110" s="983"/>
      <c r="AF110" s="984">
        <v>2210256</v>
      </c>
      <c r="AG110" s="982"/>
      <c r="AH110" s="982"/>
      <c r="AI110" s="982"/>
      <c r="AJ110" s="983"/>
      <c r="AK110" s="984">
        <v>2318670</v>
      </c>
      <c r="AL110" s="982"/>
      <c r="AM110" s="982"/>
      <c r="AN110" s="982"/>
      <c r="AO110" s="983"/>
      <c r="AP110" s="985">
        <v>21.3</v>
      </c>
      <c r="AQ110" s="986"/>
      <c r="AR110" s="986"/>
      <c r="AS110" s="986"/>
      <c r="AT110" s="987"/>
      <c r="AU110" s="1021" t="s">
        <v>73</v>
      </c>
      <c r="AV110" s="1022"/>
      <c r="AW110" s="1022"/>
      <c r="AX110" s="1022"/>
      <c r="AY110" s="1022"/>
      <c r="AZ110" s="947" t="s">
        <v>436</v>
      </c>
      <c r="BA110" s="892"/>
      <c r="BB110" s="892"/>
      <c r="BC110" s="892"/>
      <c r="BD110" s="892"/>
      <c r="BE110" s="892"/>
      <c r="BF110" s="892"/>
      <c r="BG110" s="892"/>
      <c r="BH110" s="892"/>
      <c r="BI110" s="892"/>
      <c r="BJ110" s="892"/>
      <c r="BK110" s="892"/>
      <c r="BL110" s="892"/>
      <c r="BM110" s="892"/>
      <c r="BN110" s="892"/>
      <c r="BO110" s="892"/>
      <c r="BP110" s="893"/>
      <c r="BQ110" s="948">
        <v>21057755</v>
      </c>
      <c r="BR110" s="929"/>
      <c r="BS110" s="929"/>
      <c r="BT110" s="929"/>
      <c r="BU110" s="929"/>
      <c r="BV110" s="929">
        <v>20626201</v>
      </c>
      <c r="BW110" s="929"/>
      <c r="BX110" s="929"/>
      <c r="BY110" s="929"/>
      <c r="BZ110" s="929"/>
      <c r="CA110" s="929">
        <v>19856364</v>
      </c>
      <c r="CB110" s="929"/>
      <c r="CC110" s="929"/>
      <c r="CD110" s="929"/>
      <c r="CE110" s="929"/>
      <c r="CF110" s="953">
        <v>182.8</v>
      </c>
      <c r="CG110" s="954"/>
      <c r="CH110" s="954"/>
      <c r="CI110" s="954"/>
      <c r="CJ110" s="954"/>
      <c r="CK110" s="1017" t="s">
        <v>437</v>
      </c>
      <c r="CL110" s="903"/>
      <c r="CM110" s="978" t="s">
        <v>438</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439</v>
      </c>
      <c r="DH110" s="929"/>
      <c r="DI110" s="929"/>
      <c r="DJ110" s="929"/>
      <c r="DK110" s="929"/>
      <c r="DL110" s="929" t="s">
        <v>440</v>
      </c>
      <c r="DM110" s="929"/>
      <c r="DN110" s="929"/>
      <c r="DO110" s="929"/>
      <c r="DP110" s="929"/>
      <c r="DQ110" s="929" t="s">
        <v>439</v>
      </c>
      <c r="DR110" s="929"/>
      <c r="DS110" s="929"/>
      <c r="DT110" s="929"/>
      <c r="DU110" s="929"/>
      <c r="DV110" s="930" t="s">
        <v>439</v>
      </c>
      <c r="DW110" s="930"/>
      <c r="DX110" s="930"/>
      <c r="DY110" s="930"/>
      <c r="DZ110" s="931"/>
    </row>
    <row r="111" spans="1:131" s="248" customFormat="1" ht="26.25" customHeight="1" x14ac:dyDescent="0.15">
      <c r="A111" s="858" t="s">
        <v>441</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440</v>
      </c>
      <c r="AB111" s="1010"/>
      <c r="AC111" s="1010"/>
      <c r="AD111" s="1010"/>
      <c r="AE111" s="1011"/>
      <c r="AF111" s="1012" t="s">
        <v>439</v>
      </c>
      <c r="AG111" s="1010"/>
      <c r="AH111" s="1010"/>
      <c r="AI111" s="1010"/>
      <c r="AJ111" s="1011"/>
      <c r="AK111" s="1012" t="s">
        <v>440</v>
      </c>
      <c r="AL111" s="1010"/>
      <c r="AM111" s="1010"/>
      <c r="AN111" s="1010"/>
      <c r="AO111" s="1011"/>
      <c r="AP111" s="1013" t="s">
        <v>440</v>
      </c>
      <c r="AQ111" s="1014"/>
      <c r="AR111" s="1014"/>
      <c r="AS111" s="1014"/>
      <c r="AT111" s="1015"/>
      <c r="AU111" s="1023"/>
      <c r="AV111" s="1024"/>
      <c r="AW111" s="1024"/>
      <c r="AX111" s="1024"/>
      <c r="AY111" s="1024"/>
      <c r="AZ111" s="899" t="s">
        <v>442</v>
      </c>
      <c r="BA111" s="834"/>
      <c r="BB111" s="834"/>
      <c r="BC111" s="834"/>
      <c r="BD111" s="834"/>
      <c r="BE111" s="834"/>
      <c r="BF111" s="834"/>
      <c r="BG111" s="834"/>
      <c r="BH111" s="834"/>
      <c r="BI111" s="834"/>
      <c r="BJ111" s="834"/>
      <c r="BK111" s="834"/>
      <c r="BL111" s="834"/>
      <c r="BM111" s="834"/>
      <c r="BN111" s="834"/>
      <c r="BO111" s="834"/>
      <c r="BP111" s="835"/>
      <c r="BQ111" s="900">
        <v>436</v>
      </c>
      <c r="BR111" s="901"/>
      <c r="BS111" s="901"/>
      <c r="BT111" s="901"/>
      <c r="BU111" s="901"/>
      <c r="BV111" s="901" t="s">
        <v>440</v>
      </c>
      <c r="BW111" s="901"/>
      <c r="BX111" s="901"/>
      <c r="BY111" s="901"/>
      <c r="BZ111" s="901"/>
      <c r="CA111" s="901" t="s">
        <v>439</v>
      </c>
      <c r="CB111" s="901"/>
      <c r="CC111" s="901"/>
      <c r="CD111" s="901"/>
      <c r="CE111" s="901"/>
      <c r="CF111" s="962" t="s">
        <v>141</v>
      </c>
      <c r="CG111" s="963"/>
      <c r="CH111" s="963"/>
      <c r="CI111" s="963"/>
      <c r="CJ111" s="963"/>
      <c r="CK111" s="1018"/>
      <c r="CL111" s="905"/>
      <c r="CM111" s="908" t="s">
        <v>443</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439</v>
      </c>
      <c r="DH111" s="901"/>
      <c r="DI111" s="901"/>
      <c r="DJ111" s="901"/>
      <c r="DK111" s="901"/>
      <c r="DL111" s="901" t="s">
        <v>440</v>
      </c>
      <c r="DM111" s="901"/>
      <c r="DN111" s="901"/>
      <c r="DO111" s="901"/>
      <c r="DP111" s="901"/>
      <c r="DQ111" s="901" t="s">
        <v>440</v>
      </c>
      <c r="DR111" s="901"/>
      <c r="DS111" s="901"/>
      <c r="DT111" s="901"/>
      <c r="DU111" s="901"/>
      <c r="DV111" s="878" t="s">
        <v>439</v>
      </c>
      <c r="DW111" s="878"/>
      <c r="DX111" s="878"/>
      <c r="DY111" s="878"/>
      <c r="DZ111" s="879"/>
    </row>
    <row r="112" spans="1:131" s="248" customFormat="1" ht="26.25" customHeight="1" x14ac:dyDescent="0.15">
      <c r="A112" s="1003" t="s">
        <v>444</v>
      </c>
      <c r="B112" s="1004"/>
      <c r="C112" s="834" t="s">
        <v>445</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141</v>
      </c>
      <c r="AB112" s="864"/>
      <c r="AC112" s="864"/>
      <c r="AD112" s="864"/>
      <c r="AE112" s="865"/>
      <c r="AF112" s="866" t="s">
        <v>439</v>
      </c>
      <c r="AG112" s="864"/>
      <c r="AH112" s="864"/>
      <c r="AI112" s="864"/>
      <c r="AJ112" s="865"/>
      <c r="AK112" s="866" t="s">
        <v>141</v>
      </c>
      <c r="AL112" s="864"/>
      <c r="AM112" s="864"/>
      <c r="AN112" s="864"/>
      <c r="AO112" s="865"/>
      <c r="AP112" s="911" t="s">
        <v>141</v>
      </c>
      <c r="AQ112" s="912"/>
      <c r="AR112" s="912"/>
      <c r="AS112" s="912"/>
      <c r="AT112" s="913"/>
      <c r="AU112" s="1023"/>
      <c r="AV112" s="1024"/>
      <c r="AW112" s="1024"/>
      <c r="AX112" s="1024"/>
      <c r="AY112" s="1024"/>
      <c r="AZ112" s="899" t="s">
        <v>446</v>
      </c>
      <c r="BA112" s="834"/>
      <c r="BB112" s="834"/>
      <c r="BC112" s="834"/>
      <c r="BD112" s="834"/>
      <c r="BE112" s="834"/>
      <c r="BF112" s="834"/>
      <c r="BG112" s="834"/>
      <c r="BH112" s="834"/>
      <c r="BI112" s="834"/>
      <c r="BJ112" s="834"/>
      <c r="BK112" s="834"/>
      <c r="BL112" s="834"/>
      <c r="BM112" s="834"/>
      <c r="BN112" s="834"/>
      <c r="BO112" s="834"/>
      <c r="BP112" s="835"/>
      <c r="BQ112" s="900">
        <v>1523082</v>
      </c>
      <c r="BR112" s="901"/>
      <c r="BS112" s="901"/>
      <c r="BT112" s="901"/>
      <c r="BU112" s="901"/>
      <c r="BV112" s="901">
        <v>1520811</v>
      </c>
      <c r="BW112" s="901"/>
      <c r="BX112" s="901"/>
      <c r="BY112" s="901"/>
      <c r="BZ112" s="901"/>
      <c r="CA112" s="901">
        <v>1460399</v>
      </c>
      <c r="CB112" s="901"/>
      <c r="CC112" s="901"/>
      <c r="CD112" s="901"/>
      <c r="CE112" s="901"/>
      <c r="CF112" s="962">
        <v>13.4</v>
      </c>
      <c r="CG112" s="963"/>
      <c r="CH112" s="963"/>
      <c r="CI112" s="963"/>
      <c r="CJ112" s="963"/>
      <c r="CK112" s="1018"/>
      <c r="CL112" s="905"/>
      <c r="CM112" s="908" t="s">
        <v>447</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439</v>
      </c>
      <c r="DH112" s="901"/>
      <c r="DI112" s="901"/>
      <c r="DJ112" s="901"/>
      <c r="DK112" s="901"/>
      <c r="DL112" s="901" t="s">
        <v>439</v>
      </c>
      <c r="DM112" s="901"/>
      <c r="DN112" s="901"/>
      <c r="DO112" s="901"/>
      <c r="DP112" s="901"/>
      <c r="DQ112" s="901" t="s">
        <v>141</v>
      </c>
      <c r="DR112" s="901"/>
      <c r="DS112" s="901"/>
      <c r="DT112" s="901"/>
      <c r="DU112" s="901"/>
      <c r="DV112" s="878" t="s">
        <v>141</v>
      </c>
      <c r="DW112" s="878"/>
      <c r="DX112" s="878"/>
      <c r="DY112" s="878"/>
      <c r="DZ112" s="879"/>
    </row>
    <row r="113" spans="1:130" s="248" customFormat="1" ht="26.25" customHeight="1" x14ac:dyDescent="0.15">
      <c r="A113" s="1005"/>
      <c r="B113" s="1006"/>
      <c r="C113" s="834" t="s">
        <v>448</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183044</v>
      </c>
      <c r="AB113" s="1010"/>
      <c r="AC113" s="1010"/>
      <c r="AD113" s="1010"/>
      <c r="AE113" s="1011"/>
      <c r="AF113" s="1012">
        <v>174797</v>
      </c>
      <c r="AG113" s="1010"/>
      <c r="AH113" s="1010"/>
      <c r="AI113" s="1010"/>
      <c r="AJ113" s="1011"/>
      <c r="AK113" s="1012">
        <v>177569</v>
      </c>
      <c r="AL113" s="1010"/>
      <c r="AM113" s="1010"/>
      <c r="AN113" s="1010"/>
      <c r="AO113" s="1011"/>
      <c r="AP113" s="1013">
        <v>1.6</v>
      </c>
      <c r="AQ113" s="1014"/>
      <c r="AR113" s="1014"/>
      <c r="AS113" s="1014"/>
      <c r="AT113" s="1015"/>
      <c r="AU113" s="1023"/>
      <c r="AV113" s="1024"/>
      <c r="AW113" s="1024"/>
      <c r="AX113" s="1024"/>
      <c r="AY113" s="1024"/>
      <c r="AZ113" s="899" t="s">
        <v>449</v>
      </c>
      <c r="BA113" s="834"/>
      <c r="BB113" s="834"/>
      <c r="BC113" s="834"/>
      <c r="BD113" s="834"/>
      <c r="BE113" s="834"/>
      <c r="BF113" s="834"/>
      <c r="BG113" s="834"/>
      <c r="BH113" s="834"/>
      <c r="BI113" s="834"/>
      <c r="BJ113" s="834"/>
      <c r="BK113" s="834"/>
      <c r="BL113" s="834"/>
      <c r="BM113" s="834"/>
      <c r="BN113" s="834"/>
      <c r="BO113" s="834"/>
      <c r="BP113" s="835"/>
      <c r="BQ113" s="900">
        <v>2301410</v>
      </c>
      <c r="BR113" s="901"/>
      <c r="BS113" s="901"/>
      <c r="BT113" s="901"/>
      <c r="BU113" s="901"/>
      <c r="BV113" s="901">
        <v>2183989</v>
      </c>
      <c r="BW113" s="901"/>
      <c r="BX113" s="901"/>
      <c r="BY113" s="901"/>
      <c r="BZ113" s="901"/>
      <c r="CA113" s="901">
        <v>1928634</v>
      </c>
      <c r="CB113" s="901"/>
      <c r="CC113" s="901"/>
      <c r="CD113" s="901"/>
      <c r="CE113" s="901"/>
      <c r="CF113" s="962">
        <v>17.8</v>
      </c>
      <c r="CG113" s="963"/>
      <c r="CH113" s="963"/>
      <c r="CI113" s="963"/>
      <c r="CJ113" s="963"/>
      <c r="CK113" s="1018"/>
      <c r="CL113" s="905"/>
      <c r="CM113" s="908" t="s">
        <v>450</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439</v>
      </c>
      <c r="DH113" s="864"/>
      <c r="DI113" s="864"/>
      <c r="DJ113" s="864"/>
      <c r="DK113" s="865"/>
      <c r="DL113" s="866" t="s">
        <v>141</v>
      </c>
      <c r="DM113" s="864"/>
      <c r="DN113" s="864"/>
      <c r="DO113" s="864"/>
      <c r="DP113" s="865"/>
      <c r="DQ113" s="866" t="s">
        <v>439</v>
      </c>
      <c r="DR113" s="864"/>
      <c r="DS113" s="864"/>
      <c r="DT113" s="864"/>
      <c r="DU113" s="865"/>
      <c r="DV113" s="911" t="s">
        <v>141</v>
      </c>
      <c r="DW113" s="912"/>
      <c r="DX113" s="912"/>
      <c r="DY113" s="912"/>
      <c r="DZ113" s="913"/>
    </row>
    <row r="114" spans="1:130" s="248" customFormat="1" ht="26.25" customHeight="1" x14ac:dyDescent="0.15">
      <c r="A114" s="1005"/>
      <c r="B114" s="1006"/>
      <c r="C114" s="834" t="s">
        <v>451</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152355</v>
      </c>
      <c r="AB114" s="864"/>
      <c r="AC114" s="864"/>
      <c r="AD114" s="864"/>
      <c r="AE114" s="865"/>
      <c r="AF114" s="866">
        <v>183979</v>
      </c>
      <c r="AG114" s="864"/>
      <c r="AH114" s="864"/>
      <c r="AI114" s="864"/>
      <c r="AJ114" s="865"/>
      <c r="AK114" s="866">
        <v>202728</v>
      </c>
      <c r="AL114" s="864"/>
      <c r="AM114" s="864"/>
      <c r="AN114" s="864"/>
      <c r="AO114" s="865"/>
      <c r="AP114" s="911">
        <v>1.9</v>
      </c>
      <c r="AQ114" s="912"/>
      <c r="AR114" s="912"/>
      <c r="AS114" s="912"/>
      <c r="AT114" s="913"/>
      <c r="AU114" s="1023"/>
      <c r="AV114" s="1024"/>
      <c r="AW114" s="1024"/>
      <c r="AX114" s="1024"/>
      <c r="AY114" s="1024"/>
      <c r="AZ114" s="899" t="s">
        <v>452</v>
      </c>
      <c r="BA114" s="834"/>
      <c r="BB114" s="834"/>
      <c r="BC114" s="834"/>
      <c r="BD114" s="834"/>
      <c r="BE114" s="834"/>
      <c r="BF114" s="834"/>
      <c r="BG114" s="834"/>
      <c r="BH114" s="834"/>
      <c r="BI114" s="834"/>
      <c r="BJ114" s="834"/>
      <c r="BK114" s="834"/>
      <c r="BL114" s="834"/>
      <c r="BM114" s="834"/>
      <c r="BN114" s="834"/>
      <c r="BO114" s="834"/>
      <c r="BP114" s="835"/>
      <c r="BQ114" s="900">
        <v>3122455</v>
      </c>
      <c r="BR114" s="901"/>
      <c r="BS114" s="901"/>
      <c r="BT114" s="901"/>
      <c r="BU114" s="901"/>
      <c r="BV114" s="901">
        <v>2940399</v>
      </c>
      <c r="BW114" s="901"/>
      <c r="BX114" s="901"/>
      <c r="BY114" s="901"/>
      <c r="BZ114" s="901"/>
      <c r="CA114" s="901">
        <v>2768483</v>
      </c>
      <c r="CB114" s="901"/>
      <c r="CC114" s="901"/>
      <c r="CD114" s="901"/>
      <c r="CE114" s="901"/>
      <c r="CF114" s="962">
        <v>25.5</v>
      </c>
      <c r="CG114" s="963"/>
      <c r="CH114" s="963"/>
      <c r="CI114" s="963"/>
      <c r="CJ114" s="963"/>
      <c r="CK114" s="1018"/>
      <c r="CL114" s="905"/>
      <c r="CM114" s="908" t="s">
        <v>453</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141</v>
      </c>
      <c r="DH114" s="864"/>
      <c r="DI114" s="864"/>
      <c r="DJ114" s="864"/>
      <c r="DK114" s="865"/>
      <c r="DL114" s="866" t="s">
        <v>141</v>
      </c>
      <c r="DM114" s="864"/>
      <c r="DN114" s="864"/>
      <c r="DO114" s="864"/>
      <c r="DP114" s="865"/>
      <c r="DQ114" s="866" t="s">
        <v>141</v>
      </c>
      <c r="DR114" s="864"/>
      <c r="DS114" s="864"/>
      <c r="DT114" s="864"/>
      <c r="DU114" s="865"/>
      <c r="DV114" s="911" t="s">
        <v>141</v>
      </c>
      <c r="DW114" s="912"/>
      <c r="DX114" s="912"/>
      <c r="DY114" s="912"/>
      <c r="DZ114" s="913"/>
    </row>
    <row r="115" spans="1:130" s="248" customFormat="1" ht="26.25" customHeight="1" x14ac:dyDescent="0.15">
      <c r="A115" s="1005"/>
      <c r="B115" s="1006"/>
      <c r="C115" s="834" t="s">
        <v>454</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6393</v>
      </c>
      <c r="AB115" s="1010"/>
      <c r="AC115" s="1010"/>
      <c r="AD115" s="1010"/>
      <c r="AE115" s="1011"/>
      <c r="AF115" s="1012">
        <v>4240</v>
      </c>
      <c r="AG115" s="1010"/>
      <c r="AH115" s="1010"/>
      <c r="AI115" s="1010"/>
      <c r="AJ115" s="1011"/>
      <c r="AK115" s="1012">
        <v>2397</v>
      </c>
      <c r="AL115" s="1010"/>
      <c r="AM115" s="1010"/>
      <c r="AN115" s="1010"/>
      <c r="AO115" s="1011"/>
      <c r="AP115" s="1013">
        <v>0</v>
      </c>
      <c r="AQ115" s="1014"/>
      <c r="AR115" s="1014"/>
      <c r="AS115" s="1014"/>
      <c r="AT115" s="1015"/>
      <c r="AU115" s="1023"/>
      <c r="AV115" s="1024"/>
      <c r="AW115" s="1024"/>
      <c r="AX115" s="1024"/>
      <c r="AY115" s="1024"/>
      <c r="AZ115" s="899" t="s">
        <v>455</v>
      </c>
      <c r="BA115" s="834"/>
      <c r="BB115" s="834"/>
      <c r="BC115" s="834"/>
      <c r="BD115" s="834"/>
      <c r="BE115" s="834"/>
      <c r="BF115" s="834"/>
      <c r="BG115" s="834"/>
      <c r="BH115" s="834"/>
      <c r="BI115" s="834"/>
      <c r="BJ115" s="834"/>
      <c r="BK115" s="834"/>
      <c r="BL115" s="834"/>
      <c r="BM115" s="834"/>
      <c r="BN115" s="834"/>
      <c r="BO115" s="834"/>
      <c r="BP115" s="835"/>
      <c r="BQ115" s="900">
        <v>18951</v>
      </c>
      <c r="BR115" s="901"/>
      <c r="BS115" s="901"/>
      <c r="BT115" s="901"/>
      <c r="BU115" s="901"/>
      <c r="BV115" s="901">
        <v>44405</v>
      </c>
      <c r="BW115" s="901"/>
      <c r="BX115" s="901"/>
      <c r="BY115" s="901"/>
      <c r="BZ115" s="901"/>
      <c r="CA115" s="901">
        <v>43192</v>
      </c>
      <c r="CB115" s="901"/>
      <c r="CC115" s="901"/>
      <c r="CD115" s="901"/>
      <c r="CE115" s="901"/>
      <c r="CF115" s="962">
        <v>0.4</v>
      </c>
      <c r="CG115" s="963"/>
      <c r="CH115" s="963"/>
      <c r="CI115" s="963"/>
      <c r="CJ115" s="963"/>
      <c r="CK115" s="1018"/>
      <c r="CL115" s="905"/>
      <c r="CM115" s="899" t="s">
        <v>456</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141</v>
      </c>
      <c r="DH115" s="864"/>
      <c r="DI115" s="864"/>
      <c r="DJ115" s="864"/>
      <c r="DK115" s="865"/>
      <c r="DL115" s="866" t="s">
        <v>141</v>
      </c>
      <c r="DM115" s="864"/>
      <c r="DN115" s="864"/>
      <c r="DO115" s="864"/>
      <c r="DP115" s="865"/>
      <c r="DQ115" s="866" t="s">
        <v>141</v>
      </c>
      <c r="DR115" s="864"/>
      <c r="DS115" s="864"/>
      <c r="DT115" s="864"/>
      <c r="DU115" s="865"/>
      <c r="DV115" s="911" t="s">
        <v>439</v>
      </c>
      <c r="DW115" s="912"/>
      <c r="DX115" s="912"/>
      <c r="DY115" s="912"/>
      <c r="DZ115" s="913"/>
    </row>
    <row r="116" spans="1:130" s="248" customFormat="1" ht="26.25" customHeight="1" x14ac:dyDescent="0.15">
      <c r="A116" s="1007"/>
      <c r="B116" s="1008"/>
      <c r="C116" s="967" t="s">
        <v>457</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141</v>
      </c>
      <c r="AB116" s="864"/>
      <c r="AC116" s="864"/>
      <c r="AD116" s="864"/>
      <c r="AE116" s="865"/>
      <c r="AF116" s="866" t="s">
        <v>141</v>
      </c>
      <c r="AG116" s="864"/>
      <c r="AH116" s="864"/>
      <c r="AI116" s="864"/>
      <c r="AJ116" s="865"/>
      <c r="AK116" s="866" t="s">
        <v>141</v>
      </c>
      <c r="AL116" s="864"/>
      <c r="AM116" s="864"/>
      <c r="AN116" s="864"/>
      <c r="AO116" s="865"/>
      <c r="AP116" s="911" t="s">
        <v>141</v>
      </c>
      <c r="AQ116" s="912"/>
      <c r="AR116" s="912"/>
      <c r="AS116" s="912"/>
      <c r="AT116" s="913"/>
      <c r="AU116" s="1023"/>
      <c r="AV116" s="1024"/>
      <c r="AW116" s="1024"/>
      <c r="AX116" s="1024"/>
      <c r="AY116" s="1024"/>
      <c r="AZ116" s="950" t="s">
        <v>458</v>
      </c>
      <c r="BA116" s="951"/>
      <c r="BB116" s="951"/>
      <c r="BC116" s="951"/>
      <c r="BD116" s="951"/>
      <c r="BE116" s="951"/>
      <c r="BF116" s="951"/>
      <c r="BG116" s="951"/>
      <c r="BH116" s="951"/>
      <c r="BI116" s="951"/>
      <c r="BJ116" s="951"/>
      <c r="BK116" s="951"/>
      <c r="BL116" s="951"/>
      <c r="BM116" s="951"/>
      <c r="BN116" s="951"/>
      <c r="BO116" s="951"/>
      <c r="BP116" s="952"/>
      <c r="BQ116" s="900" t="s">
        <v>141</v>
      </c>
      <c r="BR116" s="901"/>
      <c r="BS116" s="901"/>
      <c r="BT116" s="901"/>
      <c r="BU116" s="901"/>
      <c r="BV116" s="901" t="s">
        <v>141</v>
      </c>
      <c r="BW116" s="901"/>
      <c r="BX116" s="901"/>
      <c r="BY116" s="901"/>
      <c r="BZ116" s="901"/>
      <c r="CA116" s="901" t="s">
        <v>141</v>
      </c>
      <c r="CB116" s="901"/>
      <c r="CC116" s="901"/>
      <c r="CD116" s="901"/>
      <c r="CE116" s="901"/>
      <c r="CF116" s="962" t="s">
        <v>141</v>
      </c>
      <c r="CG116" s="963"/>
      <c r="CH116" s="963"/>
      <c r="CI116" s="963"/>
      <c r="CJ116" s="963"/>
      <c r="CK116" s="1018"/>
      <c r="CL116" s="905"/>
      <c r="CM116" s="908" t="s">
        <v>459</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439</v>
      </c>
      <c r="DH116" s="864"/>
      <c r="DI116" s="864"/>
      <c r="DJ116" s="864"/>
      <c r="DK116" s="865"/>
      <c r="DL116" s="866" t="s">
        <v>439</v>
      </c>
      <c r="DM116" s="864"/>
      <c r="DN116" s="864"/>
      <c r="DO116" s="864"/>
      <c r="DP116" s="865"/>
      <c r="DQ116" s="866" t="s">
        <v>141</v>
      </c>
      <c r="DR116" s="864"/>
      <c r="DS116" s="864"/>
      <c r="DT116" s="864"/>
      <c r="DU116" s="865"/>
      <c r="DV116" s="911" t="s">
        <v>439</v>
      </c>
      <c r="DW116" s="912"/>
      <c r="DX116" s="912"/>
      <c r="DY116" s="912"/>
      <c r="DZ116" s="913"/>
    </row>
    <row r="117" spans="1:130" s="248" customFormat="1" ht="26.25" customHeight="1" x14ac:dyDescent="0.15">
      <c r="A117" s="988" t="s">
        <v>191</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460</v>
      </c>
      <c r="Z117" s="990"/>
      <c r="AA117" s="995">
        <v>2684751</v>
      </c>
      <c r="AB117" s="996"/>
      <c r="AC117" s="996"/>
      <c r="AD117" s="996"/>
      <c r="AE117" s="997"/>
      <c r="AF117" s="998">
        <v>2573272</v>
      </c>
      <c r="AG117" s="996"/>
      <c r="AH117" s="996"/>
      <c r="AI117" s="996"/>
      <c r="AJ117" s="997"/>
      <c r="AK117" s="998">
        <v>2701364</v>
      </c>
      <c r="AL117" s="996"/>
      <c r="AM117" s="996"/>
      <c r="AN117" s="996"/>
      <c r="AO117" s="997"/>
      <c r="AP117" s="999"/>
      <c r="AQ117" s="1000"/>
      <c r="AR117" s="1000"/>
      <c r="AS117" s="1000"/>
      <c r="AT117" s="1001"/>
      <c r="AU117" s="1023"/>
      <c r="AV117" s="1024"/>
      <c r="AW117" s="1024"/>
      <c r="AX117" s="1024"/>
      <c r="AY117" s="1024"/>
      <c r="AZ117" s="950" t="s">
        <v>461</v>
      </c>
      <c r="BA117" s="951"/>
      <c r="BB117" s="951"/>
      <c r="BC117" s="951"/>
      <c r="BD117" s="951"/>
      <c r="BE117" s="951"/>
      <c r="BF117" s="951"/>
      <c r="BG117" s="951"/>
      <c r="BH117" s="951"/>
      <c r="BI117" s="951"/>
      <c r="BJ117" s="951"/>
      <c r="BK117" s="951"/>
      <c r="BL117" s="951"/>
      <c r="BM117" s="951"/>
      <c r="BN117" s="951"/>
      <c r="BO117" s="951"/>
      <c r="BP117" s="952"/>
      <c r="BQ117" s="900" t="s">
        <v>141</v>
      </c>
      <c r="BR117" s="901"/>
      <c r="BS117" s="901"/>
      <c r="BT117" s="901"/>
      <c r="BU117" s="901"/>
      <c r="BV117" s="901" t="s">
        <v>141</v>
      </c>
      <c r="BW117" s="901"/>
      <c r="BX117" s="901"/>
      <c r="BY117" s="901"/>
      <c r="BZ117" s="901"/>
      <c r="CA117" s="901" t="s">
        <v>141</v>
      </c>
      <c r="CB117" s="901"/>
      <c r="CC117" s="901"/>
      <c r="CD117" s="901"/>
      <c r="CE117" s="901"/>
      <c r="CF117" s="962" t="s">
        <v>141</v>
      </c>
      <c r="CG117" s="963"/>
      <c r="CH117" s="963"/>
      <c r="CI117" s="963"/>
      <c r="CJ117" s="963"/>
      <c r="CK117" s="1018"/>
      <c r="CL117" s="905"/>
      <c r="CM117" s="908" t="s">
        <v>462</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141</v>
      </c>
      <c r="DH117" s="864"/>
      <c r="DI117" s="864"/>
      <c r="DJ117" s="864"/>
      <c r="DK117" s="865"/>
      <c r="DL117" s="866" t="s">
        <v>141</v>
      </c>
      <c r="DM117" s="864"/>
      <c r="DN117" s="864"/>
      <c r="DO117" s="864"/>
      <c r="DP117" s="865"/>
      <c r="DQ117" s="866" t="s">
        <v>141</v>
      </c>
      <c r="DR117" s="864"/>
      <c r="DS117" s="864"/>
      <c r="DT117" s="864"/>
      <c r="DU117" s="865"/>
      <c r="DV117" s="911" t="s">
        <v>141</v>
      </c>
      <c r="DW117" s="912"/>
      <c r="DX117" s="912"/>
      <c r="DY117" s="912"/>
      <c r="DZ117" s="913"/>
    </row>
    <row r="118" spans="1:130" s="248" customFormat="1" ht="26.25" customHeight="1" x14ac:dyDescent="0.15">
      <c r="A118" s="988" t="s">
        <v>434</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431</v>
      </c>
      <c r="AB118" s="989"/>
      <c r="AC118" s="989"/>
      <c r="AD118" s="989"/>
      <c r="AE118" s="990"/>
      <c r="AF118" s="991" t="s">
        <v>432</v>
      </c>
      <c r="AG118" s="989"/>
      <c r="AH118" s="989"/>
      <c r="AI118" s="989"/>
      <c r="AJ118" s="990"/>
      <c r="AK118" s="991" t="s">
        <v>311</v>
      </c>
      <c r="AL118" s="989"/>
      <c r="AM118" s="989"/>
      <c r="AN118" s="989"/>
      <c r="AO118" s="990"/>
      <c r="AP118" s="992" t="s">
        <v>433</v>
      </c>
      <c r="AQ118" s="993"/>
      <c r="AR118" s="993"/>
      <c r="AS118" s="993"/>
      <c r="AT118" s="994"/>
      <c r="AU118" s="1023"/>
      <c r="AV118" s="1024"/>
      <c r="AW118" s="1024"/>
      <c r="AX118" s="1024"/>
      <c r="AY118" s="1024"/>
      <c r="AZ118" s="966" t="s">
        <v>463</v>
      </c>
      <c r="BA118" s="967"/>
      <c r="BB118" s="967"/>
      <c r="BC118" s="967"/>
      <c r="BD118" s="967"/>
      <c r="BE118" s="967"/>
      <c r="BF118" s="967"/>
      <c r="BG118" s="967"/>
      <c r="BH118" s="967"/>
      <c r="BI118" s="967"/>
      <c r="BJ118" s="967"/>
      <c r="BK118" s="967"/>
      <c r="BL118" s="967"/>
      <c r="BM118" s="967"/>
      <c r="BN118" s="967"/>
      <c r="BO118" s="967"/>
      <c r="BP118" s="968"/>
      <c r="BQ118" s="969" t="s">
        <v>141</v>
      </c>
      <c r="BR118" s="932"/>
      <c r="BS118" s="932"/>
      <c r="BT118" s="932"/>
      <c r="BU118" s="932"/>
      <c r="BV118" s="932" t="s">
        <v>141</v>
      </c>
      <c r="BW118" s="932"/>
      <c r="BX118" s="932"/>
      <c r="BY118" s="932"/>
      <c r="BZ118" s="932"/>
      <c r="CA118" s="932" t="s">
        <v>141</v>
      </c>
      <c r="CB118" s="932"/>
      <c r="CC118" s="932"/>
      <c r="CD118" s="932"/>
      <c r="CE118" s="932"/>
      <c r="CF118" s="962" t="s">
        <v>141</v>
      </c>
      <c r="CG118" s="963"/>
      <c r="CH118" s="963"/>
      <c r="CI118" s="963"/>
      <c r="CJ118" s="963"/>
      <c r="CK118" s="1018"/>
      <c r="CL118" s="905"/>
      <c r="CM118" s="908" t="s">
        <v>464</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141</v>
      </c>
      <c r="DH118" s="864"/>
      <c r="DI118" s="864"/>
      <c r="DJ118" s="864"/>
      <c r="DK118" s="865"/>
      <c r="DL118" s="866" t="s">
        <v>141</v>
      </c>
      <c r="DM118" s="864"/>
      <c r="DN118" s="864"/>
      <c r="DO118" s="864"/>
      <c r="DP118" s="865"/>
      <c r="DQ118" s="866" t="s">
        <v>141</v>
      </c>
      <c r="DR118" s="864"/>
      <c r="DS118" s="864"/>
      <c r="DT118" s="864"/>
      <c r="DU118" s="865"/>
      <c r="DV118" s="911" t="s">
        <v>141</v>
      </c>
      <c r="DW118" s="912"/>
      <c r="DX118" s="912"/>
      <c r="DY118" s="912"/>
      <c r="DZ118" s="913"/>
    </row>
    <row r="119" spans="1:130" s="248" customFormat="1" ht="26.25" customHeight="1" x14ac:dyDescent="0.15">
      <c r="A119" s="902" t="s">
        <v>437</v>
      </c>
      <c r="B119" s="903"/>
      <c r="C119" s="978" t="s">
        <v>438</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141</v>
      </c>
      <c r="AB119" s="982"/>
      <c r="AC119" s="982"/>
      <c r="AD119" s="982"/>
      <c r="AE119" s="983"/>
      <c r="AF119" s="984" t="s">
        <v>141</v>
      </c>
      <c r="AG119" s="982"/>
      <c r="AH119" s="982"/>
      <c r="AI119" s="982"/>
      <c r="AJ119" s="983"/>
      <c r="AK119" s="984" t="s">
        <v>141</v>
      </c>
      <c r="AL119" s="982"/>
      <c r="AM119" s="982"/>
      <c r="AN119" s="982"/>
      <c r="AO119" s="983"/>
      <c r="AP119" s="985" t="s">
        <v>141</v>
      </c>
      <c r="AQ119" s="986"/>
      <c r="AR119" s="986"/>
      <c r="AS119" s="986"/>
      <c r="AT119" s="987"/>
      <c r="AU119" s="1025"/>
      <c r="AV119" s="1026"/>
      <c r="AW119" s="1026"/>
      <c r="AX119" s="1026"/>
      <c r="AY119" s="1026"/>
      <c r="AZ119" s="279" t="s">
        <v>191</v>
      </c>
      <c r="BA119" s="279"/>
      <c r="BB119" s="279"/>
      <c r="BC119" s="279"/>
      <c r="BD119" s="279"/>
      <c r="BE119" s="279"/>
      <c r="BF119" s="279"/>
      <c r="BG119" s="279"/>
      <c r="BH119" s="279"/>
      <c r="BI119" s="279"/>
      <c r="BJ119" s="279"/>
      <c r="BK119" s="279"/>
      <c r="BL119" s="279"/>
      <c r="BM119" s="279"/>
      <c r="BN119" s="279"/>
      <c r="BO119" s="964" t="s">
        <v>465</v>
      </c>
      <c r="BP119" s="965"/>
      <c r="BQ119" s="969">
        <v>28024089</v>
      </c>
      <c r="BR119" s="932"/>
      <c r="BS119" s="932"/>
      <c r="BT119" s="932"/>
      <c r="BU119" s="932"/>
      <c r="BV119" s="932">
        <v>27315805</v>
      </c>
      <c r="BW119" s="932"/>
      <c r="BX119" s="932"/>
      <c r="BY119" s="932"/>
      <c r="BZ119" s="932"/>
      <c r="CA119" s="932">
        <v>26057072</v>
      </c>
      <c r="CB119" s="932"/>
      <c r="CC119" s="932"/>
      <c r="CD119" s="932"/>
      <c r="CE119" s="932"/>
      <c r="CF119" s="830"/>
      <c r="CG119" s="831"/>
      <c r="CH119" s="831"/>
      <c r="CI119" s="831"/>
      <c r="CJ119" s="921"/>
      <c r="CK119" s="1019"/>
      <c r="CL119" s="907"/>
      <c r="CM119" s="925" t="s">
        <v>466</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v>436</v>
      </c>
      <c r="DH119" s="847"/>
      <c r="DI119" s="847"/>
      <c r="DJ119" s="847"/>
      <c r="DK119" s="848"/>
      <c r="DL119" s="849" t="s">
        <v>141</v>
      </c>
      <c r="DM119" s="847"/>
      <c r="DN119" s="847"/>
      <c r="DO119" s="847"/>
      <c r="DP119" s="848"/>
      <c r="DQ119" s="849" t="s">
        <v>141</v>
      </c>
      <c r="DR119" s="847"/>
      <c r="DS119" s="847"/>
      <c r="DT119" s="847"/>
      <c r="DU119" s="848"/>
      <c r="DV119" s="935" t="s">
        <v>141</v>
      </c>
      <c r="DW119" s="936"/>
      <c r="DX119" s="936"/>
      <c r="DY119" s="936"/>
      <c r="DZ119" s="937"/>
    </row>
    <row r="120" spans="1:130" s="248" customFormat="1" ht="26.25" customHeight="1" x14ac:dyDescent="0.15">
      <c r="A120" s="904"/>
      <c r="B120" s="905"/>
      <c r="C120" s="908" t="s">
        <v>443</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141</v>
      </c>
      <c r="AB120" s="864"/>
      <c r="AC120" s="864"/>
      <c r="AD120" s="864"/>
      <c r="AE120" s="865"/>
      <c r="AF120" s="866" t="s">
        <v>141</v>
      </c>
      <c r="AG120" s="864"/>
      <c r="AH120" s="864"/>
      <c r="AI120" s="864"/>
      <c r="AJ120" s="865"/>
      <c r="AK120" s="866" t="s">
        <v>141</v>
      </c>
      <c r="AL120" s="864"/>
      <c r="AM120" s="864"/>
      <c r="AN120" s="864"/>
      <c r="AO120" s="865"/>
      <c r="AP120" s="911" t="s">
        <v>141</v>
      </c>
      <c r="AQ120" s="912"/>
      <c r="AR120" s="912"/>
      <c r="AS120" s="912"/>
      <c r="AT120" s="913"/>
      <c r="AU120" s="970" t="s">
        <v>467</v>
      </c>
      <c r="AV120" s="971"/>
      <c r="AW120" s="971"/>
      <c r="AX120" s="971"/>
      <c r="AY120" s="972"/>
      <c r="AZ120" s="947" t="s">
        <v>468</v>
      </c>
      <c r="BA120" s="892"/>
      <c r="BB120" s="892"/>
      <c r="BC120" s="892"/>
      <c r="BD120" s="892"/>
      <c r="BE120" s="892"/>
      <c r="BF120" s="892"/>
      <c r="BG120" s="892"/>
      <c r="BH120" s="892"/>
      <c r="BI120" s="892"/>
      <c r="BJ120" s="892"/>
      <c r="BK120" s="892"/>
      <c r="BL120" s="892"/>
      <c r="BM120" s="892"/>
      <c r="BN120" s="892"/>
      <c r="BO120" s="892"/>
      <c r="BP120" s="893"/>
      <c r="BQ120" s="948">
        <v>9134100</v>
      </c>
      <c r="BR120" s="929"/>
      <c r="BS120" s="929"/>
      <c r="BT120" s="929"/>
      <c r="BU120" s="929"/>
      <c r="BV120" s="929">
        <v>9216801</v>
      </c>
      <c r="BW120" s="929"/>
      <c r="BX120" s="929"/>
      <c r="BY120" s="929"/>
      <c r="BZ120" s="929"/>
      <c r="CA120" s="929">
        <v>10524479</v>
      </c>
      <c r="CB120" s="929"/>
      <c r="CC120" s="929"/>
      <c r="CD120" s="929"/>
      <c r="CE120" s="929"/>
      <c r="CF120" s="953">
        <v>96.9</v>
      </c>
      <c r="CG120" s="954"/>
      <c r="CH120" s="954"/>
      <c r="CI120" s="954"/>
      <c r="CJ120" s="954"/>
      <c r="CK120" s="955" t="s">
        <v>469</v>
      </c>
      <c r="CL120" s="939"/>
      <c r="CM120" s="939"/>
      <c r="CN120" s="939"/>
      <c r="CO120" s="940"/>
      <c r="CP120" s="959" t="s">
        <v>470</v>
      </c>
      <c r="CQ120" s="960"/>
      <c r="CR120" s="960"/>
      <c r="CS120" s="960"/>
      <c r="CT120" s="960"/>
      <c r="CU120" s="960"/>
      <c r="CV120" s="960"/>
      <c r="CW120" s="960"/>
      <c r="CX120" s="960"/>
      <c r="CY120" s="960"/>
      <c r="CZ120" s="960"/>
      <c r="DA120" s="960"/>
      <c r="DB120" s="960"/>
      <c r="DC120" s="960"/>
      <c r="DD120" s="960"/>
      <c r="DE120" s="960"/>
      <c r="DF120" s="961"/>
      <c r="DG120" s="948">
        <v>636728</v>
      </c>
      <c r="DH120" s="929"/>
      <c r="DI120" s="929"/>
      <c r="DJ120" s="929"/>
      <c r="DK120" s="929"/>
      <c r="DL120" s="929">
        <v>705611</v>
      </c>
      <c r="DM120" s="929"/>
      <c r="DN120" s="929"/>
      <c r="DO120" s="929"/>
      <c r="DP120" s="929"/>
      <c r="DQ120" s="929">
        <v>723940</v>
      </c>
      <c r="DR120" s="929"/>
      <c r="DS120" s="929"/>
      <c r="DT120" s="929"/>
      <c r="DU120" s="929"/>
      <c r="DV120" s="930">
        <v>6.7</v>
      </c>
      <c r="DW120" s="930"/>
      <c r="DX120" s="930"/>
      <c r="DY120" s="930"/>
      <c r="DZ120" s="931"/>
    </row>
    <row r="121" spans="1:130" s="248" customFormat="1" ht="26.25" customHeight="1" x14ac:dyDescent="0.15">
      <c r="A121" s="904"/>
      <c r="B121" s="905"/>
      <c r="C121" s="950" t="s">
        <v>471</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141</v>
      </c>
      <c r="AB121" s="864"/>
      <c r="AC121" s="864"/>
      <c r="AD121" s="864"/>
      <c r="AE121" s="865"/>
      <c r="AF121" s="866" t="s">
        <v>141</v>
      </c>
      <c r="AG121" s="864"/>
      <c r="AH121" s="864"/>
      <c r="AI121" s="864"/>
      <c r="AJ121" s="865"/>
      <c r="AK121" s="866" t="s">
        <v>141</v>
      </c>
      <c r="AL121" s="864"/>
      <c r="AM121" s="864"/>
      <c r="AN121" s="864"/>
      <c r="AO121" s="865"/>
      <c r="AP121" s="911" t="s">
        <v>141</v>
      </c>
      <c r="AQ121" s="912"/>
      <c r="AR121" s="912"/>
      <c r="AS121" s="912"/>
      <c r="AT121" s="913"/>
      <c r="AU121" s="973"/>
      <c r="AV121" s="974"/>
      <c r="AW121" s="974"/>
      <c r="AX121" s="974"/>
      <c r="AY121" s="975"/>
      <c r="AZ121" s="899" t="s">
        <v>472</v>
      </c>
      <c r="BA121" s="834"/>
      <c r="BB121" s="834"/>
      <c r="BC121" s="834"/>
      <c r="BD121" s="834"/>
      <c r="BE121" s="834"/>
      <c r="BF121" s="834"/>
      <c r="BG121" s="834"/>
      <c r="BH121" s="834"/>
      <c r="BI121" s="834"/>
      <c r="BJ121" s="834"/>
      <c r="BK121" s="834"/>
      <c r="BL121" s="834"/>
      <c r="BM121" s="834"/>
      <c r="BN121" s="834"/>
      <c r="BO121" s="834"/>
      <c r="BP121" s="835"/>
      <c r="BQ121" s="900">
        <v>443530</v>
      </c>
      <c r="BR121" s="901"/>
      <c r="BS121" s="901"/>
      <c r="BT121" s="901"/>
      <c r="BU121" s="901"/>
      <c r="BV121" s="901">
        <v>445036</v>
      </c>
      <c r="BW121" s="901"/>
      <c r="BX121" s="901"/>
      <c r="BY121" s="901"/>
      <c r="BZ121" s="901"/>
      <c r="CA121" s="901">
        <v>466610</v>
      </c>
      <c r="CB121" s="901"/>
      <c r="CC121" s="901"/>
      <c r="CD121" s="901"/>
      <c r="CE121" s="901"/>
      <c r="CF121" s="962">
        <v>4.3</v>
      </c>
      <c r="CG121" s="963"/>
      <c r="CH121" s="963"/>
      <c r="CI121" s="963"/>
      <c r="CJ121" s="963"/>
      <c r="CK121" s="956"/>
      <c r="CL121" s="942"/>
      <c r="CM121" s="942"/>
      <c r="CN121" s="942"/>
      <c r="CO121" s="943"/>
      <c r="CP121" s="922" t="s">
        <v>473</v>
      </c>
      <c r="CQ121" s="923"/>
      <c r="CR121" s="923"/>
      <c r="CS121" s="923"/>
      <c r="CT121" s="923"/>
      <c r="CU121" s="923"/>
      <c r="CV121" s="923"/>
      <c r="CW121" s="923"/>
      <c r="CX121" s="923"/>
      <c r="CY121" s="923"/>
      <c r="CZ121" s="923"/>
      <c r="DA121" s="923"/>
      <c r="DB121" s="923"/>
      <c r="DC121" s="923"/>
      <c r="DD121" s="923"/>
      <c r="DE121" s="923"/>
      <c r="DF121" s="924"/>
      <c r="DG121" s="900" t="s">
        <v>141</v>
      </c>
      <c r="DH121" s="901"/>
      <c r="DI121" s="901"/>
      <c r="DJ121" s="901"/>
      <c r="DK121" s="901"/>
      <c r="DL121" s="901" t="s">
        <v>141</v>
      </c>
      <c r="DM121" s="901"/>
      <c r="DN121" s="901"/>
      <c r="DO121" s="901"/>
      <c r="DP121" s="901"/>
      <c r="DQ121" s="901">
        <v>519684</v>
      </c>
      <c r="DR121" s="901"/>
      <c r="DS121" s="901"/>
      <c r="DT121" s="901"/>
      <c r="DU121" s="901"/>
      <c r="DV121" s="878">
        <v>4.8</v>
      </c>
      <c r="DW121" s="878"/>
      <c r="DX121" s="878"/>
      <c r="DY121" s="878"/>
      <c r="DZ121" s="879"/>
    </row>
    <row r="122" spans="1:130" s="248" customFormat="1" ht="26.25" customHeight="1" x14ac:dyDescent="0.15">
      <c r="A122" s="904"/>
      <c r="B122" s="905"/>
      <c r="C122" s="908" t="s">
        <v>453</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141</v>
      </c>
      <c r="AB122" s="864"/>
      <c r="AC122" s="864"/>
      <c r="AD122" s="864"/>
      <c r="AE122" s="865"/>
      <c r="AF122" s="866" t="s">
        <v>141</v>
      </c>
      <c r="AG122" s="864"/>
      <c r="AH122" s="864"/>
      <c r="AI122" s="864"/>
      <c r="AJ122" s="865"/>
      <c r="AK122" s="866" t="s">
        <v>141</v>
      </c>
      <c r="AL122" s="864"/>
      <c r="AM122" s="864"/>
      <c r="AN122" s="864"/>
      <c r="AO122" s="865"/>
      <c r="AP122" s="911" t="s">
        <v>141</v>
      </c>
      <c r="AQ122" s="912"/>
      <c r="AR122" s="912"/>
      <c r="AS122" s="912"/>
      <c r="AT122" s="913"/>
      <c r="AU122" s="973"/>
      <c r="AV122" s="974"/>
      <c r="AW122" s="974"/>
      <c r="AX122" s="974"/>
      <c r="AY122" s="975"/>
      <c r="AZ122" s="966" t="s">
        <v>474</v>
      </c>
      <c r="BA122" s="967"/>
      <c r="BB122" s="967"/>
      <c r="BC122" s="967"/>
      <c r="BD122" s="967"/>
      <c r="BE122" s="967"/>
      <c r="BF122" s="967"/>
      <c r="BG122" s="967"/>
      <c r="BH122" s="967"/>
      <c r="BI122" s="967"/>
      <c r="BJ122" s="967"/>
      <c r="BK122" s="967"/>
      <c r="BL122" s="967"/>
      <c r="BM122" s="967"/>
      <c r="BN122" s="967"/>
      <c r="BO122" s="967"/>
      <c r="BP122" s="968"/>
      <c r="BQ122" s="969">
        <v>17272989</v>
      </c>
      <c r="BR122" s="932"/>
      <c r="BS122" s="932"/>
      <c r="BT122" s="932"/>
      <c r="BU122" s="932"/>
      <c r="BV122" s="932">
        <v>16811741</v>
      </c>
      <c r="BW122" s="932"/>
      <c r="BX122" s="932"/>
      <c r="BY122" s="932"/>
      <c r="BZ122" s="932"/>
      <c r="CA122" s="932">
        <v>15813168</v>
      </c>
      <c r="CB122" s="932"/>
      <c r="CC122" s="932"/>
      <c r="CD122" s="932"/>
      <c r="CE122" s="932"/>
      <c r="CF122" s="933">
        <v>145.6</v>
      </c>
      <c r="CG122" s="934"/>
      <c r="CH122" s="934"/>
      <c r="CI122" s="934"/>
      <c r="CJ122" s="934"/>
      <c r="CK122" s="956"/>
      <c r="CL122" s="942"/>
      <c r="CM122" s="942"/>
      <c r="CN122" s="942"/>
      <c r="CO122" s="943"/>
      <c r="CP122" s="922" t="s">
        <v>475</v>
      </c>
      <c r="CQ122" s="923"/>
      <c r="CR122" s="923"/>
      <c r="CS122" s="923"/>
      <c r="CT122" s="923"/>
      <c r="CU122" s="923"/>
      <c r="CV122" s="923"/>
      <c r="CW122" s="923"/>
      <c r="CX122" s="923"/>
      <c r="CY122" s="923"/>
      <c r="CZ122" s="923"/>
      <c r="DA122" s="923"/>
      <c r="DB122" s="923"/>
      <c r="DC122" s="923"/>
      <c r="DD122" s="923"/>
      <c r="DE122" s="923"/>
      <c r="DF122" s="924"/>
      <c r="DG122" s="900" t="s">
        <v>141</v>
      </c>
      <c r="DH122" s="901"/>
      <c r="DI122" s="901"/>
      <c r="DJ122" s="901"/>
      <c r="DK122" s="901"/>
      <c r="DL122" s="901" t="s">
        <v>141</v>
      </c>
      <c r="DM122" s="901"/>
      <c r="DN122" s="901"/>
      <c r="DO122" s="901"/>
      <c r="DP122" s="901"/>
      <c r="DQ122" s="901">
        <v>216775</v>
      </c>
      <c r="DR122" s="901"/>
      <c r="DS122" s="901"/>
      <c r="DT122" s="901"/>
      <c r="DU122" s="901"/>
      <c r="DV122" s="878">
        <v>2</v>
      </c>
      <c r="DW122" s="878"/>
      <c r="DX122" s="878"/>
      <c r="DY122" s="878"/>
      <c r="DZ122" s="879"/>
    </row>
    <row r="123" spans="1:130" s="248" customFormat="1" ht="26.25" customHeight="1" x14ac:dyDescent="0.15">
      <c r="A123" s="904"/>
      <c r="B123" s="905"/>
      <c r="C123" s="908" t="s">
        <v>459</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141</v>
      </c>
      <c r="AB123" s="864"/>
      <c r="AC123" s="864"/>
      <c r="AD123" s="864"/>
      <c r="AE123" s="865"/>
      <c r="AF123" s="866" t="s">
        <v>141</v>
      </c>
      <c r="AG123" s="864"/>
      <c r="AH123" s="864"/>
      <c r="AI123" s="864"/>
      <c r="AJ123" s="865"/>
      <c r="AK123" s="866" t="s">
        <v>141</v>
      </c>
      <c r="AL123" s="864"/>
      <c r="AM123" s="864"/>
      <c r="AN123" s="864"/>
      <c r="AO123" s="865"/>
      <c r="AP123" s="911" t="s">
        <v>141</v>
      </c>
      <c r="AQ123" s="912"/>
      <c r="AR123" s="912"/>
      <c r="AS123" s="912"/>
      <c r="AT123" s="913"/>
      <c r="AU123" s="976"/>
      <c r="AV123" s="977"/>
      <c r="AW123" s="977"/>
      <c r="AX123" s="977"/>
      <c r="AY123" s="977"/>
      <c r="AZ123" s="279" t="s">
        <v>191</v>
      </c>
      <c r="BA123" s="279"/>
      <c r="BB123" s="279"/>
      <c r="BC123" s="279"/>
      <c r="BD123" s="279"/>
      <c r="BE123" s="279"/>
      <c r="BF123" s="279"/>
      <c r="BG123" s="279"/>
      <c r="BH123" s="279"/>
      <c r="BI123" s="279"/>
      <c r="BJ123" s="279"/>
      <c r="BK123" s="279"/>
      <c r="BL123" s="279"/>
      <c r="BM123" s="279"/>
      <c r="BN123" s="279"/>
      <c r="BO123" s="964" t="s">
        <v>476</v>
      </c>
      <c r="BP123" s="965"/>
      <c r="BQ123" s="919">
        <v>26850619</v>
      </c>
      <c r="BR123" s="920"/>
      <c r="BS123" s="920"/>
      <c r="BT123" s="920"/>
      <c r="BU123" s="920"/>
      <c r="BV123" s="920">
        <v>26473578</v>
      </c>
      <c r="BW123" s="920"/>
      <c r="BX123" s="920"/>
      <c r="BY123" s="920"/>
      <c r="BZ123" s="920"/>
      <c r="CA123" s="920">
        <v>26804257</v>
      </c>
      <c r="CB123" s="920"/>
      <c r="CC123" s="920"/>
      <c r="CD123" s="920"/>
      <c r="CE123" s="920"/>
      <c r="CF123" s="830"/>
      <c r="CG123" s="831"/>
      <c r="CH123" s="831"/>
      <c r="CI123" s="831"/>
      <c r="CJ123" s="921"/>
      <c r="CK123" s="956"/>
      <c r="CL123" s="942"/>
      <c r="CM123" s="942"/>
      <c r="CN123" s="942"/>
      <c r="CO123" s="943"/>
      <c r="CP123" s="922" t="s">
        <v>408</v>
      </c>
      <c r="CQ123" s="923"/>
      <c r="CR123" s="923"/>
      <c r="CS123" s="923"/>
      <c r="CT123" s="923"/>
      <c r="CU123" s="923"/>
      <c r="CV123" s="923"/>
      <c r="CW123" s="923"/>
      <c r="CX123" s="923"/>
      <c r="CY123" s="923"/>
      <c r="CZ123" s="923"/>
      <c r="DA123" s="923"/>
      <c r="DB123" s="923"/>
      <c r="DC123" s="923"/>
      <c r="DD123" s="923"/>
      <c r="DE123" s="923"/>
      <c r="DF123" s="924"/>
      <c r="DG123" s="863" t="s">
        <v>141</v>
      </c>
      <c r="DH123" s="864"/>
      <c r="DI123" s="864"/>
      <c r="DJ123" s="864"/>
      <c r="DK123" s="865"/>
      <c r="DL123" s="866" t="s">
        <v>141</v>
      </c>
      <c r="DM123" s="864"/>
      <c r="DN123" s="864"/>
      <c r="DO123" s="864"/>
      <c r="DP123" s="865"/>
      <c r="DQ123" s="866" t="s">
        <v>141</v>
      </c>
      <c r="DR123" s="864"/>
      <c r="DS123" s="864"/>
      <c r="DT123" s="864"/>
      <c r="DU123" s="865"/>
      <c r="DV123" s="911" t="s">
        <v>141</v>
      </c>
      <c r="DW123" s="912"/>
      <c r="DX123" s="912"/>
      <c r="DY123" s="912"/>
      <c r="DZ123" s="913"/>
    </row>
    <row r="124" spans="1:130" s="248" customFormat="1" ht="26.25" customHeight="1" thickBot="1" x14ac:dyDescent="0.2">
      <c r="A124" s="904"/>
      <c r="B124" s="905"/>
      <c r="C124" s="908" t="s">
        <v>462</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141</v>
      </c>
      <c r="AB124" s="864"/>
      <c r="AC124" s="864"/>
      <c r="AD124" s="864"/>
      <c r="AE124" s="865"/>
      <c r="AF124" s="866" t="s">
        <v>141</v>
      </c>
      <c r="AG124" s="864"/>
      <c r="AH124" s="864"/>
      <c r="AI124" s="864"/>
      <c r="AJ124" s="865"/>
      <c r="AK124" s="866" t="s">
        <v>141</v>
      </c>
      <c r="AL124" s="864"/>
      <c r="AM124" s="864"/>
      <c r="AN124" s="864"/>
      <c r="AO124" s="865"/>
      <c r="AP124" s="911" t="s">
        <v>440</v>
      </c>
      <c r="AQ124" s="912"/>
      <c r="AR124" s="912"/>
      <c r="AS124" s="912"/>
      <c r="AT124" s="913"/>
      <c r="AU124" s="914" t="s">
        <v>477</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10.9</v>
      </c>
      <c r="BR124" s="918"/>
      <c r="BS124" s="918"/>
      <c r="BT124" s="918"/>
      <c r="BU124" s="918"/>
      <c r="BV124" s="918">
        <v>7.9</v>
      </c>
      <c r="BW124" s="918"/>
      <c r="BX124" s="918"/>
      <c r="BY124" s="918"/>
      <c r="BZ124" s="918"/>
      <c r="CA124" s="918" t="s">
        <v>141</v>
      </c>
      <c r="CB124" s="918"/>
      <c r="CC124" s="918"/>
      <c r="CD124" s="918"/>
      <c r="CE124" s="918"/>
      <c r="CF124" s="808"/>
      <c r="CG124" s="809"/>
      <c r="CH124" s="809"/>
      <c r="CI124" s="809"/>
      <c r="CJ124" s="949"/>
      <c r="CK124" s="957"/>
      <c r="CL124" s="957"/>
      <c r="CM124" s="957"/>
      <c r="CN124" s="957"/>
      <c r="CO124" s="958"/>
      <c r="CP124" s="922" t="s">
        <v>478</v>
      </c>
      <c r="CQ124" s="923"/>
      <c r="CR124" s="923"/>
      <c r="CS124" s="923"/>
      <c r="CT124" s="923"/>
      <c r="CU124" s="923"/>
      <c r="CV124" s="923"/>
      <c r="CW124" s="923"/>
      <c r="CX124" s="923"/>
      <c r="CY124" s="923"/>
      <c r="CZ124" s="923"/>
      <c r="DA124" s="923"/>
      <c r="DB124" s="923"/>
      <c r="DC124" s="923"/>
      <c r="DD124" s="923"/>
      <c r="DE124" s="923"/>
      <c r="DF124" s="924"/>
      <c r="DG124" s="846">
        <v>886354</v>
      </c>
      <c r="DH124" s="847"/>
      <c r="DI124" s="847"/>
      <c r="DJ124" s="847"/>
      <c r="DK124" s="848"/>
      <c r="DL124" s="849">
        <v>815200</v>
      </c>
      <c r="DM124" s="847"/>
      <c r="DN124" s="847"/>
      <c r="DO124" s="847"/>
      <c r="DP124" s="848"/>
      <c r="DQ124" s="849" t="s">
        <v>141</v>
      </c>
      <c r="DR124" s="847"/>
      <c r="DS124" s="847"/>
      <c r="DT124" s="847"/>
      <c r="DU124" s="848"/>
      <c r="DV124" s="935" t="s">
        <v>141</v>
      </c>
      <c r="DW124" s="936"/>
      <c r="DX124" s="936"/>
      <c r="DY124" s="936"/>
      <c r="DZ124" s="937"/>
    </row>
    <row r="125" spans="1:130" s="248" customFormat="1" ht="26.25" customHeight="1" x14ac:dyDescent="0.15">
      <c r="A125" s="904"/>
      <c r="B125" s="905"/>
      <c r="C125" s="908" t="s">
        <v>464</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141</v>
      </c>
      <c r="AB125" s="864"/>
      <c r="AC125" s="864"/>
      <c r="AD125" s="864"/>
      <c r="AE125" s="865"/>
      <c r="AF125" s="866" t="s">
        <v>141</v>
      </c>
      <c r="AG125" s="864"/>
      <c r="AH125" s="864"/>
      <c r="AI125" s="864"/>
      <c r="AJ125" s="865"/>
      <c r="AK125" s="866" t="s">
        <v>141</v>
      </c>
      <c r="AL125" s="864"/>
      <c r="AM125" s="864"/>
      <c r="AN125" s="864"/>
      <c r="AO125" s="865"/>
      <c r="AP125" s="911" t="s">
        <v>141</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479</v>
      </c>
      <c r="CL125" s="939"/>
      <c r="CM125" s="939"/>
      <c r="CN125" s="939"/>
      <c r="CO125" s="940"/>
      <c r="CP125" s="947" t="s">
        <v>480</v>
      </c>
      <c r="CQ125" s="892"/>
      <c r="CR125" s="892"/>
      <c r="CS125" s="892"/>
      <c r="CT125" s="892"/>
      <c r="CU125" s="892"/>
      <c r="CV125" s="892"/>
      <c r="CW125" s="892"/>
      <c r="CX125" s="892"/>
      <c r="CY125" s="892"/>
      <c r="CZ125" s="892"/>
      <c r="DA125" s="892"/>
      <c r="DB125" s="892"/>
      <c r="DC125" s="892"/>
      <c r="DD125" s="892"/>
      <c r="DE125" s="892"/>
      <c r="DF125" s="893"/>
      <c r="DG125" s="948" t="s">
        <v>141</v>
      </c>
      <c r="DH125" s="929"/>
      <c r="DI125" s="929"/>
      <c r="DJ125" s="929"/>
      <c r="DK125" s="929"/>
      <c r="DL125" s="929" t="s">
        <v>141</v>
      </c>
      <c r="DM125" s="929"/>
      <c r="DN125" s="929"/>
      <c r="DO125" s="929"/>
      <c r="DP125" s="929"/>
      <c r="DQ125" s="929" t="s">
        <v>141</v>
      </c>
      <c r="DR125" s="929"/>
      <c r="DS125" s="929"/>
      <c r="DT125" s="929"/>
      <c r="DU125" s="929"/>
      <c r="DV125" s="930" t="s">
        <v>141</v>
      </c>
      <c r="DW125" s="930"/>
      <c r="DX125" s="930"/>
      <c r="DY125" s="930"/>
      <c r="DZ125" s="931"/>
    </row>
    <row r="126" spans="1:130" s="248" customFormat="1" ht="26.25" customHeight="1" thickBot="1" x14ac:dyDescent="0.2">
      <c r="A126" s="904"/>
      <c r="B126" s="905"/>
      <c r="C126" s="908" t="s">
        <v>466</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v>3817</v>
      </c>
      <c r="AB126" s="864"/>
      <c r="AC126" s="864"/>
      <c r="AD126" s="864"/>
      <c r="AE126" s="865"/>
      <c r="AF126" s="866">
        <v>1645</v>
      </c>
      <c r="AG126" s="864"/>
      <c r="AH126" s="864"/>
      <c r="AI126" s="864"/>
      <c r="AJ126" s="865"/>
      <c r="AK126" s="866" t="s">
        <v>141</v>
      </c>
      <c r="AL126" s="864"/>
      <c r="AM126" s="864"/>
      <c r="AN126" s="864"/>
      <c r="AO126" s="865"/>
      <c r="AP126" s="911" t="s">
        <v>141</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481</v>
      </c>
      <c r="CQ126" s="834"/>
      <c r="CR126" s="834"/>
      <c r="CS126" s="834"/>
      <c r="CT126" s="834"/>
      <c r="CU126" s="834"/>
      <c r="CV126" s="834"/>
      <c r="CW126" s="834"/>
      <c r="CX126" s="834"/>
      <c r="CY126" s="834"/>
      <c r="CZ126" s="834"/>
      <c r="DA126" s="834"/>
      <c r="DB126" s="834"/>
      <c r="DC126" s="834"/>
      <c r="DD126" s="834"/>
      <c r="DE126" s="834"/>
      <c r="DF126" s="835"/>
      <c r="DG126" s="900" t="s">
        <v>141</v>
      </c>
      <c r="DH126" s="901"/>
      <c r="DI126" s="901"/>
      <c r="DJ126" s="901"/>
      <c r="DK126" s="901"/>
      <c r="DL126" s="901" t="s">
        <v>141</v>
      </c>
      <c r="DM126" s="901"/>
      <c r="DN126" s="901"/>
      <c r="DO126" s="901"/>
      <c r="DP126" s="901"/>
      <c r="DQ126" s="901" t="s">
        <v>141</v>
      </c>
      <c r="DR126" s="901"/>
      <c r="DS126" s="901"/>
      <c r="DT126" s="901"/>
      <c r="DU126" s="901"/>
      <c r="DV126" s="878" t="s">
        <v>141</v>
      </c>
      <c r="DW126" s="878"/>
      <c r="DX126" s="878"/>
      <c r="DY126" s="878"/>
      <c r="DZ126" s="879"/>
    </row>
    <row r="127" spans="1:130" s="248" customFormat="1" ht="26.25" customHeight="1" x14ac:dyDescent="0.15">
      <c r="A127" s="906"/>
      <c r="B127" s="907"/>
      <c r="C127" s="925" t="s">
        <v>482</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v>2576</v>
      </c>
      <c r="AB127" s="864"/>
      <c r="AC127" s="864"/>
      <c r="AD127" s="864"/>
      <c r="AE127" s="865"/>
      <c r="AF127" s="866">
        <v>2595</v>
      </c>
      <c r="AG127" s="864"/>
      <c r="AH127" s="864"/>
      <c r="AI127" s="864"/>
      <c r="AJ127" s="865"/>
      <c r="AK127" s="866">
        <v>2397</v>
      </c>
      <c r="AL127" s="864"/>
      <c r="AM127" s="864"/>
      <c r="AN127" s="864"/>
      <c r="AO127" s="865"/>
      <c r="AP127" s="911">
        <v>0</v>
      </c>
      <c r="AQ127" s="912"/>
      <c r="AR127" s="912"/>
      <c r="AS127" s="912"/>
      <c r="AT127" s="913"/>
      <c r="AU127" s="284"/>
      <c r="AV127" s="284"/>
      <c r="AW127" s="284"/>
      <c r="AX127" s="928" t="s">
        <v>483</v>
      </c>
      <c r="AY127" s="896"/>
      <c r="AZ127" s="896"/>
      <c r="BA127" s="896"/>
      <c r="BB127" s="896"/>
      <c r="BC127" s="896"/>
      <c r="BD127" s="896"/>
      <c r="BE127" s="897"/>
      <c r="BF127" s="895" t="s">
        <v>484</v>
      </c>
      <c r="BG127" s="896"/>
      <c r="BH127" s="896"/>
      <c r="BI127" s="896"/>
      <c r="BJ127" s="896"/>
      <c r="BK127" s="896"/>
      <c r="BL127" s="897"/>
      <c r="BM127" s="895" t="s">
        <v>485</v>
      </c>
      <c r="BN127" s="896"/>
      <c r="BO127" s="896"/>
      <c r="BP127" s="896"/>
      <c r="BQ127" s="896"/>
      <c r="BR127" s="896"/>
      <c r="BS127" s="897"/>
      <c r="BT127" s="895" t="s">
        <v>486</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487</v>
      </c>
      <c r="CQ127" s="834"/>
      <c r="CR127" s="834"/>
      <c r="CS127" s="834"/>
      <c r="CT127" s="834"/>
      <c r="CU127" s="834"/>
      <c r="CV127" s="834"/>
      <c r="CW127" s="834"/>
      <c r="CX127" s="834"/>
      <c r="CY127" s="834"/>
      <c r="CZ127" s="834"/>
      <c r="DA127" s="834"/>
      <c r="DB127" s="834"/>
      <c r="DC127" s="834"/>
      <c r="DD127" s="834"/>
      <c r="DE127" s="834"/>
      <c r="DF127" s="835"/>
      <c r="DG127" s="900" t="s">
        <v>141</v>
      </c>
      <c r="DH127" s="901"/>
      <c r="DI127" s="901"/>
      <c r="DJ127" s="901"/>
      <c r="DK127" s="901"/>
      <c r="DL127" s="901" t="s">
        <v>141</v>
      </c>
      <c r="DM127" s="901"/>
      <c r="DN127" s="901"/>
      <c r="DO127" s="901"/>
      <c r="DP127" s="901"/>
      <c r="DQ127" s="901" t="s">
        <v>141</v>
      </c>
      <c r="DR127" s="901"/>
      <c r="DS127" s="901"/>
      <c r="DT127" s="901"/>
      <c r="DU127" s="901"/>
      <c r="DV127" s="878" t="s">
        <v>141</v>
      </c>
      <c r="DW127" s="878"/>
      <c r="DX127" s="878"/>
      <c r="DY127" s="878"/>
      <c r="DZ127" s="879"/>
    </row>
    <row r="128" spans="1:130" s="248" customFormat="1" ht="26.25" customHeight="1" thickBot="1" x14ac:dyDescent="0.2">
      <c r="A128" s="880" t="s">
        <v>488</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489</v>
      </c>
      <c r="X128" s="882"/>
      <c r="Y128" s="882"/>
      <c r="Z128" s="883"/>
      <c r="AA128" s="884">
        <v>66597</v>
      </c>
      <c r="AB128" s="885"/>
      <c r="AC128" s="885"/>
      <c r="AD128" s="885"/>
      <c r="AE128" s="886"/>
      <c r="AF128" s="887">
        <v>51247</v>
      </c>
      <c r="AG128" s="885"/>
      <c r="AH128" s="885"/>
      <c r="AI128" s="885"/>
      <c r="AJ128" s="886"/>
      <c r="AK128" s="887">
        <v>45181</v>
      </c>
      <c r="AL128" s="885"/>
      <c r="AM128" s="885"/>
      <c r="AN128" s="885"/>
      <c r="AO128" s="886"/>
      <c r="AP128" s="888"/>
      <c r="AQ128" s="889"/>
      <c r="AR128" s="889"/>
      <c r="AS128" s="889"/>
      <c r="AT128" s="890"/>
      <c r="AU128" s="284"/>
      <c r="AV128" s="284"/>
      <c r="AW128" s="284"/>
      <c r="AX128" s="891" t="s">
        <v>490</v>
      </c>
      <c r="AY128" s="892"/>
      <c r="AZ128" s="892"/>
      <c r="BA128" s="892"/>
      <c r="BB128" s="892"/>
      <c r="BC128" s="892"/>
      <c r="BD128" s="892"/>
      <c r="BE128" s="893"/>
      <c r="BF128" s="870" t="s">
        <v>141</v>
      </c>
      <c r="BG128" s="871"/>
      <c r="BH128" s="871"/>
      <c r="BI128" s="871"/>
      <c r="BJ128" s="871"/>
      <c r="BK128" s="871"/>
      <c r="BL128" s="894"/>
      <c r="BM128" s="870">
        <v>12.98</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491</v>
      </c>
      <c r="CQ128" s="812"/>
      <c r="CR128" s="812"/>
      <c r="CS128" s="812"/>
      <c r="CT128" s="812"/>
      <c r="CU128" s="812"/>
      <c r="CV128" s="812"/>
      <c r="CW128" s="812"/>
      <c r="CX128" s="812"/>
      <c r="CY128" s="812"/>
      <c r="CZ128" s="812"/>
      <c r="DA128" s="812"/>
      <c r="DB128" s="812"/>
      <c r="DC128" s="812"/>
      <c r="DD128" s="812"/>
      <c r="DE128" s="812"/>
      <c r="DF128" s="813"/>
      <c r="DG128" s="874">
        <v>18951</v>
      </c>
      <c r="DH128" s="875"/>
      <c r="DI128" s="875"/>
      <c r="DJ128" s="875"/>
      <c r="DK128" s="875"/>
      <c r="DL128" s="875">
        <v>44405</v>
      </c>
      <c r="DM128" s="875"/>
      <c r="DN128" s="875"/>
      <c r="DO128" s="875"/>
      <c r="DP128" s="875"/>
      <c r="DQ128" s="875">
        <v>43192</v>
      </c>
      <c r="DR128" s="875"/>
      <c r="DS128" s="875"/>
      <c r="DT128" s="875"/>
      <c r="DU128" s="875"/>
      <c r="DV128" s="876">
        <v>0.4</v>
      </c>
      <c r="DW128" s="876"/>
      <c r="DX128" s="876"/>
      <c r="DY128" s="876"/>
      <c r="DZ128" s="877"/>
    </row>
    <row r="129" spans="1:131" s="248" customFormat="1" ht="26.25" customHeight="1" x14ac:dyDescent="0.15">
      <c r="A129" s="858" t="s">
        <v>108</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492</v>
      </c>
      <c r="X129" s="861"/>
      <c r="Y129" s="861"/>
      <c r="Z129" s="862"/>
      <c r="AA129" s="863">
        <v>12526940</v>
      </c>
      <c r="AB129" s="864"/>
      <c r="AC129" s="864"/>
      <c r="AD129" s="864"/>
      <c r="AE129" s="865"/>
      <c r="AF129" s="866">
        <v>12345685</v>
      </c>
      <c r="AG129" s="864"/>
      <c r="AH129" s="864"/>
      <c r="AI129" s="864"/>
      <c r="AJ129" s="865"/>
      <c r="AK129" s="866">
        <v>12728369</v>
      </c>
      <c r="AL129" s="864"/>
      <c r="AM129" s="864"/>
      <c r="AN129" s="864"/>
      <c r="AO129" s="865"/>
      <c r="AP129" s="867"/>
      <c r="AQ129" s="868"/>
      <c r="AR129" s="868"/>
      <c r="AS129" s="868"/>
      <c r="AT129" s="869"/>
      <c r="AU129" s="286"/>
      <c r="AV129" s="286"/>
      <c r="AW129" s="286"/>
      <c r="AX129" s="833" t="s">
        <v>493</v>
      </c>
      <c r="AY129" s="834"/>
      <c r="AZ129" s="834"/>
      <c r="BA129" s="834"/>
      <c r="BB129" s="834"/>
      <c r="BC129" s="834"/>
      <c r="BD129" s="834"/>
      <c r="BE129" s="835"/>
      <c r="BF129" s="853" t="s">
        <v>141</v>
      </c>
      <c r="BG129" s="854"/>
      <c r="BH129" s="854"/>
      <c r="BI129" s="854"/>
      <c r="BJ129" s="854"/>
      <c r="BK129" s="854"/>
      <c r="BL129" s="855"/>
      <c r="BM129" s="853">
        <v>17.98</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494</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495</v>
      </c>
      <c r="X130" s="861"/>
      <c r="Y130" s="861"/>
      <c r="Z130" s="862"/>
      <c r="AA130" s="863">
        <v>1840293</v>
      </c>
      <c r="AB130" s="864"/>
      <c r="AC130" s="864"/>
      <c r="AD130" s="864"/>
      <c r="AE130" s="865"/>
      <c r="AF130" s="866">
        <v>1777541</v>
      </c>
      <c r="AG130" s="864"/>
      <c r="AH130" s="864"/>
      <c r="AI130" s="864"/>
      <c r="AJ130" s="865"/>
      <c r="AK130" s="866">
        <v>1867125</v>
      </c>
      <c r="AL130" s="864"/>
      <c r="AM130" s="864"/>
      <c r="AN130" s="864"/>
      <c r="AO130" s="865"/>
      <c r="AP130" s="867"/>
      <c r="AQ130" s="868"/>
      <c r="AR130" s="868"/>
      <c r="AS130" s="868"/>
      <c r="AT130" s="869"/>
      <c r="AU130" s="286"/>
      <c r="AV130" s="286"/>
      <c r="AW130" s="286"/>
      <c r="AX130" s="833" t="s">
        <v>496</v>
      </c>
      <c r="AY130" s="834"/>
      <c r="AZ130" s="834"/>
      <c r="BA130" s="834"/>
      <c r="BB130" s="834"/>
      <c r="BC130" s="834"/>
      <c r="BD130" s="834"/>
      <c r="BE130" s="835"/>
      <c r="BF130" s="836">
        <v>7.1</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497</v>
      </c>
      <c r="X131" s="844"/>
      <c r="Y131" s="844"/>
      <c r="Z131" s="845"/>
      <c r="AA131" s="846">
        <v>10686647</v>
      </c>
      <c r="AB131" s="847"/>
      <c r="AC131" s="847"/>
      <c r="AD131" s="847"/>
      <c r="AE131" s="848"/>
      <c r="AF131" s="849">
        <v>10568144</v>
      </c>
      <c r="AG131" s="847"/>
      <c r="AH131" s="847"/>
      <c r="AI131" s="847"/>
      <c r="AJ131" s="848"/>
      <c r="AK131" s="849">
        <v>10861244</v>
      </c>
      <c r="AL131" s="847"/>
      <c r="AM131" s="847"/>
      <c r="AN131" s="847"/>
      <c r="AO131" s="848"/>
      <c r="AP131" s="850"/>
      <c r="AQ131" s="851"/>
      <c r="AR131" s="851"/>
      <c r="AS131" s="851"/>
      <c r="AT131" s="852"/>
      <c r="AU131" s="286"/>
      <c r="AV131" s="286"/>
      <c r="AW131" s="286"/>
      <c r="AX131" s="811" t="s">
        <v>498</v>
      </c>
      <c r="AY131" s="812"/>
      <c r="AZ131" s="812"/>
      <c r="BA131" s="812"/>
      <c r="BB131" s="812"/>
      <c r="BC131" s="812"/>
      <c r="BD131" s="812"/>
      <c r="BE131" s="813"/>
      <c r="BF131" s="814" t="s">
        <v>141</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499</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500</v>
      </c>
      <c r="W132" s="824"/>
      <c r="X132" s="824"/>
      <c r="Y132" s="824"/>
      <c r="Z132" s="825"/>
      <c r="AA132" s="826">
        <v>7.278812522</v>
      </c>
      <c r="AB132" s="827"/>
      <c r="AC132" s="827"/>
      <c r="AD132" s="827"/>
      <c r="AE132" s="828"/>
      <c r="AF132" s="829">
        <v>7.0446049940000002</v>
      </c>
      <c r="AG132" s="827"/>
      <c r="AH132" s="827"/>
      <c r="AI132" s="827"/>
      <c r="AJ132" s="828"/>
      <c r="AK132" s="829">
        <v>7.2648952549999999</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501</v>
      </c>
      <c r="W133" s="803"/>
      <c r="X133" s="803"/>
      <c r="Y133" s="803"/>
      <c r="Z133" s="804"/>
      <c r="AA133" s="805">
        <v>7.4</v>
      </c>
      <c r="AB133" s="806"/>
      <c r="AC133" s="806"/>
      <c r="AD133" s="806"/>
      <c r="AE133" s="807"/>
      <c r="AF133" s="805">
        <v>7.3</v>
      </c>
      <c r="AG133" s="806"/>
      <c r="AH133" s="806"/>
      <c r="AI133" s="806"/>
      <c r="AJ133" s="807"/>
      <c r="AK133" s="805">
        <v>7.1</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K/xyi1WaN0559dJ+tuT9PiajXdaMkviAT5tPQsWDF/R6hNzn65haMojhDNizDcDxTldwMcfBwJx3M6fD0sbFBw==" saltValue="Qd2V2R389G033488JpYma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502</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75g7DyhzYIpxcl4joj7gJXKMr1+jWzCnA2yAA2wB/pbWzMUhAZc31RXN1o0eAAAJa8yiyt4e2Y02hTfFJ7kxEQ==" saltValue="prJL3rmt6ET90Vhx0xiGTw=="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ceGpubdGzji+/mqYfaNU7r5UJnKdHNPrYCZ28Ih81eStzqUT8kJv2QQac/ly2/kkfFjnEOaWxdiEof3PhBANCw==" saltValue="ZuOYKFBNg67I6E8z1qG3R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503</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504</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505</v>
      </c>
      <c r="AP7" s="305"/>
      <c r="AQ7" s="306" t="s">
        <v>506</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507</v>
      </c>
      <c r="AQ8" s="312" t="s">
        <v>508</v>
      </c>
      <c r="AR8" s="313" t="s">
        <v>509</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510</v>
      </c>
      <c r="AL9" s="1228"/>
      <c r="AM9" s="1228"/>
      <c r="AN9" s="1229"/>
      <c r="AO9" s="314">
        <v>3656825</v>
      </c>
      <c r="AP9" s="314">
        <v>107075</v>
      </c>
      <c r="AQ9" s="315">
        <v>94370</v>
      </c>
      <c r="AR9" s="316">
        <v>13.5</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511</v>
      </c>
      <c r="AL10" s="1228"/>
      <c r="AM10" s="1228"/>
      <c r="AN10" s="1229"/>
      <c r="AO10" s="317">
        <v>663542</v>
      </c>
      <c r="AP10" s="317">
        <v>19429</v>
      </c>
      <c r="AQ10" s="318">
        <v>9302</v>
      </c>
      <c r="AR10" s="319">
        <v>108.9</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512</v>
      </c>
      <c r="AL11" s="1228"/>
      <c r="AM11" s="1228"/>
      <c r="AN11" s="1229"/>
      <c r="AO11" s="317" t="s">
        <v>513</v>
      </c>
      <c r="AP11" s="317" t="s">
        <v>513</v>
      </c>
      <c r="AQ11" s="318">
        <v>1639</v>
      </c>
      <c r="AR11" s="319" t="s">
        <v>513</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514</v>
      </c>
      <c r="AL12" s="1228"/>
      <c r="AM12" s="1228"/>
      <c r="AN12" s="1229"/>
      <c r="AO12" s="317" t="s">
        <v>513</v>
      </c>
      <c r="AP12" s="317" t="s">
        <v>513</v>
      </c>
      <c r="AQ12" s="318">
        <v>4</v>
      </c>
      <c r="AR12" s="319" t="s">
        <v>513</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515</v>
      </c>
      <c r="AL13" s="1228"/>
      <c r="AM13" s="1228"/>
      <c r="AN13" s="1229"/>
      <c r="AO13" s="317">
        <v>80670</v>
      </c>
      <c r="AP13" s="317">
        <v>2362</v>
      </c>
      <c r="AQ13" s="318">
        <v>3374</v>
      </c>
      <c r="AR13" s="319">
        <v>-30</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516</v>
      </c>
      <c r="AL14" s="1228"/>
      <c r="AM14" s="1228"/>
      <c r="AN14" s="1229"/>
      <c r="AO14" s="317">
        <v>145418</v>
      </c>
      <c r="AP14" s="317">
        <v>4258</v>
      </c>
      <c r="AQ14" s="318">
        <v>2035</v>
      </c>
      <c r="AR14" s="319">
        <v>109.2</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517</v>
      </c>
      <c r="AL15" s="1231"/>
      <c r="AM15" s="1231"/>
      <c r="AN15" s="1232"/>
      <c r="AO15" s="317">
        <v>-420014</v>
      </c>
      <c r="AP15" s="317">
        <v>-12298</v>
      </c>
      <c r="AQ15" s="318">
        <v>-7711</v>
      </c>
      <c r="AR15" s="319">
        <v>59.5</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191</v>
      </c>
      <c r="AL16" s="1231"/>
      <c r="AM16" s="1231"/>
      <c r="AN16" s="1232"/>
      <c r="AO16" s="317">
        <v>4126441</v>
      </c>
      <c r="AP16" s="317">
        <v>120826</v>
      </c>
      <c r="AQ16" s="318">
        <v>103011</v>
      </c>
      <c r="AR16" s="319">
        <v>17.3</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518</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519</v>
      </c>
      <c r="AP20" s="326" t="s">
        <v>520</v>
      </c>
      <c r="AQ20" s="327" t="s">
        <v>521</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522</v>
      </c>
      <c r="AL21" s="1234"/>
      <c r="AM21" s="1234"/>
      <c r="AN21" s="1235"/>
      <c r="AO21" s="330">
        <v>10.31</v>
      </c>
      <c r="AP21" s="331">
        <v>9.8800000000000008</v>
      </c>
      <c r="AQ21" s="332">
        <v>0.43</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523</v>
      </c>
      <c r="AL22" s="1234"/>
      <c r="AM22" s="1234"/>
      <c r="AN22" s="1235"/>
      <c r="AO22" s="335">
        <v>98</v>
      </c>
      <c r="AP22" s="336">
        <v>97.4</v>
      </c>
      <c r="AQ22" s="337">
        <v>0.6</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524</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525</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526</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505</v>
      </c>
      <c r="AP30" s="305"/>
      <c r="AQ30" s="306" t="s">
        <v>506</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507</v>
      </c>
      <c r="AQ31" s="312" t="s">
        <v>508</v>
      </c>
      <c r="AR31" s="313" t="s">
        <v>509</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527</v>
      </c>
      <c r="AL32" s="1217"/>
      <c r="AM32" s="1217"/>
      <c r="AN32" s="1218"/>
      <c r="AO32" s="345">
        <v>2318670</v>
      </c>
      <c r="AP32" s="345">
        <v>67893</v>
      </c>
      <c r="AQ32" s="346">
        <v>65683</v>
      </c>
      <c r="AR32" s="347">
        <v>3.4</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528</v>
      </c>
      <c r="AL33" s="1217"/>
      <c r="AM33" s="1217"/>
      <c r="AN33" s="1218"/>
      <c r="AO33" s="345" t="s">
        <v>513</v>
      </c>
      <c r="AP33" s="345" t="s">
        <v>513</v>
      </c>
      <c r="AQ33" s="346" t="s">
        <v>513</v>
      </c>
      <c r="AR33" s="347" t="s">
        <v>513</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529</v>
      </c>
      <c r="AL34" s="1217"/>
      <c r="AM34" s="1217"/>
      <c r="AN34" s="1218"/>
      <c r="AO34" s="345" t="s">
        <v>513</v>
      </c>
      <c r="AP34" s="345" t="s">
        <v>513</v>
      </c>
      <c r="AQ34" s="346">
        <v>9</v>
      </c>
      <c r="AR34" s="347" t="s">
        <v>513</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530</v>
      </c>
      <c r="AL35" s="1217"/>
      <c r="AM35" s="1217"/>
      <c r="AN35" s="1218"/>
      <c r="AO35" s="345">
        <v>177569</v>
      </c>
      <c r="AP35" s="345">
        <v>5199</v>
      </c>
      <c r="AQ35" s="346">
        <v>17466</v>
      </c>
      <c r="AR35" s="347">
        <v>-70.2</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531</v>
      </c>
      <c r="AL36" s="1217"/>
      <c r="AM36" s="1217"/>
      <c r="AN36" s="1218"/>
      <c r="AO36" s="345">
        <v>202728</v>
      </c>
      <c r="AP36" s="345">
        <v>5936</v>
      </c>
      <c r="AQ36" s="346">
        <v>3476</v>
      </c>
      <c r="AR36" s="347">
        <v>70.8</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532</v>
      </c>
      <c r="AL37" s="1217"/>
      <c r="AM37" s="1217"/>
      <c r="AN37" s="1218"/>
      <c r="AO37" s="345">
        <v>2397</v>
      </c>
      <c r="AP37" s="345">
        <v>70</v>
      </c>
      <c r="AQ37" s="346">
        <v>810</v>
      </c>
      <c r="AR37" s="347">
        <v>-91.4</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533</v>
      </c>
      <c r="AL38" s="1214"/>
      <c r="AM38" s="1214"/>
      <c r="AN38" s="1215"/>
      <c r="AO38" s="348" t="s">
        <v>513</v>
      </c>
      <c r="AP38" s="348" t="s">
        <v>513</v>
      </c>
      <c r="AQ38" s="349">
        <v>2</v>
      </c>
      <c r="AR38" s="337" t="s">
        <v>513</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534</v>
      </c>
      <c r="AL39" s="1214"/>
      <c r="AM39" s="1214"/>
      <c r="AN39" s="1215"/>
      <c r="AO39" s="345">
        <v>-45181</v>
      </c>
      <c r="AP39" s="345">
        <v>-1323</v>
      </c>
      <c r="AQ39" s="346">
        <v>-2801</v>
      </c>
      <c r="AR39" s="347">
        <v>-52.8</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535</v>
      </c>
      <c r="AL40" s="1217"/>
      <c r="AM40" s="1217"/>
      <c r="AN40" s="1218"/>
      <c r="AO40" s="345">
        <v>-1867125</v>
      </c>
      <c r="AP40" s="345">
        <v>-54671</v>
      </c>
      <c r="AQ40" s="346">
        <v>-61607</v>
      </c>
      <c r="AR40" s="347">
        <v>-11.3</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303</v>
      </c>
      <c r="AL41" s="1220"/>
      <c r="AM41" s="1220"/>
      <c r="AN41" s="1221"/>
      <c r="AO41" s="345">
        <v>789058</v>
      </c>
      <c r="AP41" s="345">
        <v>23104</v>
      </c>
      <c r="AQ41" s="346">
        <v>23038</v>
      </c>
      <c r="AR41" s="347">
        <v>0.3</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536</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537</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538</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505</v>
      </c>
      <c r="AN49" s="1224" t="s">
        <v>539</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540</v>
      </c>
      <c r="AO50" s="362" t="s">
        <v>541</v>
      </c>
      <c r="AP50" s="363" t="s">
        <v>542</v>
      </c>
      <c r="AQ50" s="364" t="s">
        <v>543</v>
      </c>
      <c r="AR50" s="365" t="s">
        <v>544</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545</v>
      </c>
      <c r="AL51" s="358"/>
      <c r="AM51" s="366">
        <v>2339922</v>
      </c>
      <c r="AN51" s="367">
        <v>63924</v>
      </c>
      <c r="AO51" s="368">
        <v>1</v>
      </c>
      <c r="AP51" s="369">
        <v>78864</v>
      </c>
      <c r="AQ51" s="370">
        <v>-10.4</v>
      </c>
      <c r="AR51" s="371">
        <v>11.4</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546</v>
      </c>
      <c r="AM52" s="374">
        <v>1239087</v>
      </c>
      <c r="AN52" s="375">
        <v>33850</v>
      </c>
      <c r="AO52" s="376">
        <v>-14.2</v>
      </c>
      <c r="AP52" s="377">
        <v>46136</v>
      </c>
      <c r="AQ52" s="378">
        <v>-4.2</v>
      </c>
      <c r="AR52" s="379">
        <v>-10</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547</v>
      </c>
      <c r="AL53" s="358"/>
      <c r="AM53" s="366">
        <v>2796929</v>
      </c>
      <c r="AN53" s="367">
        <v>77792</v>
      </c>
      <c r="AO53" s="368">
        <v>21.7</v>
      </c>
      <c r="AP53" s="369">
        <v>85042</v>
      </c>
      <c r="AQ53" s="370">
        <v>7.8</v>
      </c>
      <c r="AR53" s="371">
        <v>13.9</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546</v>
      </c>
      <c r="AM54" s="374">
        <v>1262607</v>
      </c>
      <c r="AN54" s="375">
        <v>35117</v>
      </c>
      <c r="AO54" s="376">
        <v>3.7</v>
      </c>
      <c r="AP54" s="377">
        <v>50806</v>
      </c>
      <c r="AQ54" s="378">
        <v>10.1</v>
      </c>
      <c r="AR54" s="379">
        <v>-6.4</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548</v>
      </c>
      <c r="AL55" s="358"/>
      <c r="AM55" s="366">
        <v>2687039</v>
      </c>
      <c r="AN55" s="367">
        <v>75869</v>
      </c>
      <c r="AO55" s="368">
        <v>-2.5</v>
      </c>
      <c r="AP55" s="369">
        <v>83774</v>
      </c>
      <c r="AQ55" s="370">
        <v>-1.5</v>
      </c>
      <c r="AR55" s="371">
        <v>-1</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546</v>
      </c>
      <c r="AM56" s="374">
        <v>1491786</v>
      </c>
      <c r="AN56" s="375">
        <v>42121</v>
      </c>
      <c r="AO56" s="376">
        <v>19.899999999999999</v>
      </c>
      <c r="AP56" s="377">
        <v>52179</v>
      </c>
      <c r="AQ56" s="378">
        <v>2.7</v>
      </c>
      <c r="AR56" s="379">
        <v>17.2</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549</v>
      </c>
      <c r="AL57" s="358"/>
      <c r="AM57" s="366">
        <v>3158992</v>
      </c>
      <c r="AN57" s="367">
        <v>90836</v>
      </c>
      <c r="AO57" s="368">
        <v>19.7</v>
      </c>
      <c r="AP57" s="369">
        <v>132981</v>
      </c>
      <c r="AQ57" s="370">
        <v>58.7</v>
      </c>
      <c r="AR57" s="371">
        <v>-39</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546</v>
      </c>
      <c r="AM58" s="374">
        <v>1568586</v>
      </c>
      <c r="AN58" s="375">
        <v>45104</v>
      </c>
      <c r="AO58" s="376">
        <v>7.1</v>
      </c>
      <c r="AP58" s="377">
        <v>56973</v>
      </c>
      <c r="AQ58" s="378">
        <v>9.1999999999999993</v>
      </c>
      <c r="AR58" s="379">
        <v>-2.1</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550</v>
      </c>
      <c r="AL59" s="358"/>
      <c r="AM59" s="366">
        <v>2224005</v>
      </c>
      <c r="AN59" s="367">
        <v>65121</v>
      </c>
      <c r="AO59" s="368">
        <v>-28.3</v>
      </c>
      <c r="AP59" s="369">
        <v>128523</v>
      </c>
      <c r="AQ59" s="370">
        <v>-3.4</v>
      </c>
      <c r="AR59" s="371">
        <v>-24.9</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546</v>
      </c>
      <c r="AM60" s="374">
        <v>1256776</v>
      </c>
      <c r="AN60" s="375">
        <v>36799</v>
      </c>
      <c r="AO60" s="376">
        <v>-18.399999999999999</v>
      </c>
      <c r="AP60" s="377">
        <v>56792</v>
      </c>
      <c r="AQ60" s="378">
        <v>-0.3</v>
      </c>
      <c r="AR60" s="379">
        <v>-18.100000000000001</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551</v>
      </c>
      <c r="AL61" s="380"/>
      <c r="AM61" s="381">
        <v>2641377</v>
      </c>
      <c r="AN61" s="382">
        <v>74708</v>
      </c>
      <c r="AO61" s="383">
        <v>2.2999999999999998</v>
      </c>
      <c r="AP61" s="384">
        <v>101837</v>
      </c>
      <c r="AQ61" s="385">
        <v>10.199999999999999</v>
      </c>
      <c r="AR61" s="371">
        <v>-7.9</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546</v>
      </c>
      <c r="AM62" s="374">
        <v>1363768</v>
      </c>
      <c r="AN62" s="375">
        <v>38598</v>
      </c>
      <c r="AO62" s="376">
        <v>-0.4</v>
      </c>
      <c r="AP62" s="377">
        <v>52577</v>
      </c>
      <c r="AQ62" s="378">
        <v>3.5</v>
      </c>
      <c r="AR62" s="379">
        <v>-3.9</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aQA1lZuw/+NUAtWsfVN4Q/dWbsQbjJ/aPj+TRQ/I3pDWbVK78yhp9Ysm1U9tfQDD0k2swEW3T9Gw37of+ztL+g==" saltValue="HzOsgDH3kXEtYlNl0b+O+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553</v>
      </c>
    </row>
    <row r="120" spans="125:125" ht="13.5" hidden="1" customHeight="1" x14ac:dyDescent="0.15"/>
    <row r="121" spans="125:125" ht="13.5" hidden="1" customHeight="1" x14ac:dyDescent="0.15">
      <c r="DU121" s="292"/>
    </row>
  </sheetData>
  <sheetProtection algorithmName="SHA-512" hashValue="8RZDU4A3Od+2zWNjdGFcHmaHLaXm50VQNO8uOqcOKYJeAYWarWuspCtAznYeKZs9OHAOHjM8SvwDd9TrXG4OiA==" saltValue="Lt5PauLEwfCmsiZP9pLf5w=="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554</v>
      </c>
    </row>
  </sheetData>
  <sheetProtection algorithmName="SHA-512" hashValue="NMy/ssgHPS8G7lg+IY4WCESDVTDo/pe/1DorSBT74p3xUeGk7kudFJ1EJ51WRf5UjtwHzN9azgBlNxNlmrSaDQ==" saltValue="921uUjltHqvtS3t0WsG6DA=="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238" t="s">
        <v>3</v>
      </c>
      <c r="D47" s="1238"/>
      <c r="E47" s="1239"/>
      <c r="F47" s="11">
        <v>27.72</v>
      </c>
      <c r="G47" s="12">
        <v>29.23</v>
      </c>
      <c r="H47" s="12">
        <v>29.57</v>
      </c>
      <c r="I47" s="12">
        <v>27.27</v>
      </c>
      <c r="J47" s="13">
        <v>25.76</v>
      </c>
    </row>
    <row r="48" spans="2:10" ht="57.75" customHeight="1" x14ac:dyDescent="0.15">
      <c r="B48" s="14"/>
      <c r="C48" s="1240" t="s">
        <v>4</v>
      </c>
      <c r="D48" s="1240"/>
      <c r="E48" s="1241"/>
      <c r="F48" s="15">
        <v>4.7</v>
      </c>
      <c r="G48" s="16">
        <v>5.65</v>
      </c>
      <c r="H48" s="16">
        <v>5.01</v>
      </c>
      <c r="I48" s="16">
        <v>3.31</v>
      </c>
      <c r="J48" s="17">
        <v>5.01</v>
      </c>
    </row>
    <row r="49" spans="2:10" ht="57.75" customHeight="1" thickBot="1" x14ac:dyDescent="0.2">
      <c r="B49" s="18"/>
      <c r="C49" s="1242" t="s">
        <v>5</v>
      </c>
      <c r="D49" s="1242"/>
      <c r="E49" s="1243"/>
      <c r="F49" s="19" t="s">
        <v>560</v>
      </c>
      <c r="G49" s="20" t="s">
        <v>561</v>
      </c>
      <c r="H49" s="20" t="s">
        <v>562</v>
      </c>
      <c r="I49" s="20" t="s">
        <v>563</v>
      </c>
      <c r="J49" s="21" t="s">
        <v>564</v>
      </c>
    </row>
    <row r="50" spans="2:10" ht="13.5" customHeight="1" x14ac:dyDescent="0.15"/>
  </sheetData>
  <sheetProtection algorithmName="SHA-512" hashValue="9vm+wXg7/YiEJ8ioLs5AROmFNOpuaIfiLTLAQ2jePwTUIXeq0rgTApEjvVzvI3kBEX+14BnFTBcAdAsbKZmHmg==" saltValue="3hz3+rXivfUZR1oXIGnTD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250" t="s">
        <v>565</v>
      </c>
      <c r="D34" s="1250"/>
      <c r="E34" s="1251"/>
      <c r="F34" s="32">
        <v>4.6900000000000004</v>
      </c>
      <c r="G34" s="33">
        <v>5.65</v>
      </c>
      <c r="H34" s="33">
        <v>5.01</v>
      </c>
      <c r="I34" s="33">
        <v>3.31</v>
      </c>
      <c r="J34" s="34">
        <v>5.01</v>
      </c>
      <c r="K34" s="22"/>
      <c r="L34" s="22"/>
      <c r="M34" s="22"/>
      <c r="N34" s="22"/>
      <c r="O34" s="22"/>
      <c r="P34" s="22"/>
    </row>
    <row r="35" spans="1:16" ht="39" customHeight="1" x14ac:dyDescent="0.15">
      <c r="A35" s="22"/>
      <c r="B35" s="35"/>
      <c r="C35" s="1244" t="s">
        <v>566</v>
      </c>
      <c r="D35" s="1245"/>
      <c r="E35" s="1246"/>
      <c r="F35" s="36">
        <v>3.02</v>
      </c>
      <c r="G35" s="37">
        <v>3.54</v>
      </c>
      <c r="H35" s="37">
        <v>2.8</v>
      </c>
      <c r="I35" s="37">
        <v>2.37</v>
      </c>
      <c r="J35" s="38">
        <v>1.86</v>
      </c>
      <c r="K35" s="22"/>
      <c r="L35" s="22"/>
      <c r="M35" s="22"/>
      <c r="N35" s="22"/>
      <c r="O35" s="22"/>
      <c r="P35" s="22"/>
    </row>
    <row r="36" spans="1:16" ht="39" customHeight="1" x14ac:dyDescent="0.15">
      <c r="A36" s="22"/>
      <c r="B36" s="35"/>
      <c r="C36" s="1244" t="s">
        <v>567</v>
      </c>
      <c r="D36" s="1245"/>
      <c r="E36" s="1246"/>
      <c r="F36" s="36">
        <v>1.02</v>
      </c>
      <c r="G36" s="37">
        <v>0.92</v>
      </c>
      <c r="H36" s="37">
        <v>1.65</v>
      </c>
      <c r="I36" s="37">
        <v>0.87</v>
      </c>
      <c r="J36" s="38">
        <v>0.53</v>
      </c>
      <c r="K36" s="22"/>
      <c r="L36" s="22"/>
      <c r="M36" s="22"/>
      <c r="N36" s="22"/>
      <c r="O36" s="22"/>
      <c r="P36" s="22"/>
    </row>
    <row r="37" spans="1:16" ht="39" customHeight="1" x14ac:dyDescent="0.15">
      <c r="A37" s="22"/>
      <c r="B37" s="35"/>
      <c r="C37" s="1244" t="s">
        <v>568</v>
      </c>
      <c r="D37" s="1245"/>
      <c r="E37" s="1246"/>
      <c r="F37" s="36" t="s">
        <v>513</v>
      </c>
      <c r="G37" s="37" t="s">
        <v>513</v>
      </c>
      <c r="H37" s="37" t="s">
        <v>513</v>
      </c>
      <c r="I37" s="37" t="s">
        <v>513</v>
      </c>
      <c r="J37" s="38">
        <v>0.39</v>
      </c>
      <c r="K37" s="22"/>
      <c r="L37" s="22"/>
      <c r="M37" s="22"/>
      <c r="N37" s="22"/>
      <c r="O37" s="22"/>
      <c r="P37" s="22"/>
    </row>
    <row r="38" spans="1:16" ht="39" customHeight="1" x14ac:dyDescent="0.15">
      <c r="A38" s="22"/>
      <c r="B38" s="35"/>
      <c r="C38" s="1244" t="s">
        <v>569</v>
      </c>
      <c r="D38" s="1245"/>
      <c r="E38" s="1246"/>
      <c r="F38" s="36">
        <v>0.36</v>
      </c>
      <c r="G38" s="37">
        <v>0.98</v>
      </c>
      <c r="H38" s="37">
        <v>0.37</v>
      </c>
      <c r="I38" s="37">
        <v>0.32</v>
      </c>
      <c r="J38" s="38">
        <v>0.3</v>
      </c>
      <c r="K38" s="22"/>
      <c r="L38" s="22"/>
      <c r="M38" s="22"/>
      <c r="N38" s="22"/>
      <c r="O38" s="22"/>
      <c r="P38" s="22"/>
    </row>
    <row r="39" spans="1:16" ht="39" customHeight="1" x14ac:dyDescent="0.15">
      <c r="A39" s="22"/>
      <c r="B39" s="35"/>
      <c r="C39" s="1244" t="s">
        <v>570</v>
      </c>
      <c r="D39" s="1245"/>
      <c r="E39" s="1246"/>
      <c r="F39" s="36" t="s">
        <v>513</v>
      </c>
      <c r="G39" s="37" t="s">
        <v>513</v>
      </c>
      <c r="H39" s="37" t="s">
        <v>513</v>
      </c>
      <c r="I39" s="37" t="s">
        <v>513</v>
      </c>
      <c r="J39" s="38">
        <v>0.06</v>
      </c>
      <c r="K39" s="22"/>
      <c r="L39" s="22"/>
      <c r="M39" s="22"/>
      <c r="N39" s="22"/>
      <c r="O39" s="22"/>
      <c r="P39" s="22"/>
    </row>
    <row r="40" spans="1:16" ht="39" customHeight="1" x14ac:dyDescent="0.15">
      <c r="A40" s="22"/>
      <c r="B40" s="35"/>
      <c r="C40" s="1244" t="s">
        <v>571</v>
      </c>
      <c r="D40" s="1245"/>
      <c r="E40" s="1246"/>
      <c r="F40" s="36">
        <v>0</v>
      </c>
      <c r="G40" s="37">
        <v>0</v>
      </c>
      <c r="H40" s="37">
        <v>0</v>
      </c>
      <c r="I40" s="37">
        <v>0</v>
      </c>
      <c r="J40" s="38">
        <v>0</v>
      </c>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572</v>
      </c>
      <c r="D42" s="1245"/>
      <c r="E42" s="1246"/>
      <c r="F42" s="36" t="s">
        <v>513</v>
      </c>
      <c r="G42" s="37" t="s">
        <v>513</v>
      </c>
      <c r="H42" s="37" t="s">
        <v>513</v>
      </c>
      <c r="I42" s="37" t="s">
        <v>513</v>
      </c>
      <c r="J42" s="38" t="s">
        <v>513</v>
      </c>
      <c r="K42" s="22"/>
      <c r="L42" s="22"/>
      <c r="M42" s="22"/>
      <c r="N42" s="22"/>
      <c r="O42" s="22"/>
      <c r="P42" s="22"/>
    </row>
    <row r="43" spans="1:16" ht="39" customHeight="1" thickBot="1" x14ac:dyDescent="0.2">
      <c r="A43" s="22"/>
      <c r="B43" s="40"/>
      <c r="C43" s="1247" t="s">
        <v>573</v>
      </c>
      <c r="D43" s="1248"/>
      <c r="E43" s="1249"/>
      <c r="F43" s="41">
        <v>0.15</v>
      </c>
      <c r="G43" s="42">
        <v>7.0000000000000007E-2</v>
      </c>
      <c r="H43" s="42">
        <v>0.14000000000000001</v>
      </c>
      <c r="I43" s="42">
        <v>0.23</v>
      </c>
      <c r="J43" s="43" t="s">
        <v>513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uHD0f8Z9SoA5/bYs499tBrmJOz6ChM/me3jVqbHAjz61OzfIsNRBBZFKgnq+KN5uZG+eSZKRlScj6/L8+2lyIw==" saltValue="S8NAbljpRijJe1HA/XMAO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2454</v>
      </c>
      <c r="L45" s="60">
        <v>2410</v>
      </c>
      <c r="M45" s="60">
        <v>2343</v>
      </c>
      <c r="N45" s="60">
        <v>2210</v>
      </c>
      <c r="O45" s="61">
        <v>2319</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513</v>
      </c>
      <c r="L46" s="64" t="s">
        <v>513</v>
      </c>
      <c r="M46" s="64" t="s">
        <v>513</v>
      </c>
      <c r="N46" s="64" t="s">
        <v>513</v>
      </c>
      <c r="O46" s="65" t="s">
        <v>513</v>
      </c>
      <c r="P46" s="48"/>
      <c r="Q46" s="48"/>
      <c r="R46" s="48"/>
      <c r="S46" s="48"/>
      <c r="T46" s="48"/>
      <c r="U46" s="48"/>
    </row>
    <row r="47" spans="1:21" ht="30.75" customHeight="1" x14ac:dyDescent="0.15">
      <c r="A47" s="48"/>
      <c r="B47" s="1272"/>
      <c r="C47" s="1273"/>
      <c r="D47" s="62"/>
      <c r="E47" s="1254" t="s">
        <v>14</v>
      </c>
      <c r="F47" s="1254"/>
      <c r="G47" s="1254"/>
      <c r="H47" s="1254"/>
      <c r="I47" s="1254"/>
      <c r="J47" s="1255"/>
      <c r="K47" s="63" t="s">
        <v>513</v>
      </c>
      <c r="L47" s="64" t="s">
        <v>513</v>
      </c>
      <c r="M47" s="64" t="s">
        <v>513</v>
      </c>
      <c r="N47" s="64" t="s">
        <v>513</v>
      </c>
      <c r="O47" s="65" t="s">
        <v>513</v>
      </c>
      <c r="P47" s="48"/>
      <c r="Q47" s="48"/>
      <c r="R47" s="48"/>
      <c r="S47" s="48"/>
      <c r="T47" s="48"/>
      <c r="U47" s="48"/>
    </row>
    <row r="48" spans="1:21" ht="30.75" customHeight="1" x14ac:dyDescent="0.15">
      <c r="A48" s="48"/>
      <c r="B48" s="1272"/>
      <c r="C48" s="1273"/>
      <c r="D48" s="62"/>
      <c r="E48" s="1254" t="s">
        <v>15</v>
      </c>
      <c r="F48" s="1254"/>
      <c r="G48" s="1254"/>
      <c r="H48" s="1254"/>
      <c r="I48" s="1254"/>
      <c r="J48" s="1255"/>
      <c r="K48" s="63">
        <v>192</v>
      </c>
      <c r="L48" s="64">
        <v>190</v>
      </c>
      <c r="M48" s="64">
        <v>183</v>
      </c>
      <c r="N48" s="64">
        <v>175</v>
      </c>
      <c r="O48" s="65">
        <v>178</v>
      </c>
      <c r="P48" s="48"/>
      <c r="Q48" s="48"/>
      <c r="R48" s="48"/>
      <c r="S48" s="48"/>
      <c r="T48" s="48"/>
      <c r="U48" s="48"/>
    </row>
    <row r="49" spans="1:21" ht="30.75" customHeight="1" x14ac:dyDescent="0.15">
      <c r="A49" s="48"/>
      <c r="B49" s="1272"/>
      <c r="C49" s="1273"/>
      <c r="D49" s="62"/>
      <c r="E49" s="1254" t="s">
        <v>16</v>
      </c>
      <c r="F49" s="1254"/>
      <c r="G49" s="1254"/>
      <c r="H49" s="1254"/>
      <c r="I49" s="1254"/>
      <c r="J49" s="1255"/>
      <c r="K49" s="63">
        <v>143</v>
      </c>
      <c r="L49" s="64">
        <v>167</v>
      </c>
      <c r="M49" s="64">
        <v>152</v>
      </c>
      <c r="N49" s="64">
        <v>184</v>
      </c>
      <c r="O49" s="65">
        <v>203</v>
      </c>
      <c r="P49" s="48"/>
      <c r="Q49" s="48"/>
      <c r="R49" s="48"/>
      <c r="S49" s="48"/>
      <c r="T49" s="48"/>
      <c r="U49" s="48"/>
    </row>
    <row r="50" spans="1:21" ht="30.75" customHeight="1" x14ac:dyDescent="0.15">
      <c r="A50" s="48"/>
      <c r="B50" s="1272"/>
      <c r="C50" s="1273"/>
      <c r="D50" s="62"/>
      <c r="E50" s="1254" t="s">
        <v>17</v>
      </c>
      <c r="F50" s="1254"/>
      <c r="G50" s="1254"/>
      <c r="H50" s="1254"/>
      <c r="I50" s="1254"/>
      <c r="J50" s="1255"/>
      <c r="K50" s="63">
        <v>9</v>
      </c>
      <c r="L50" s="64">
        <v>7</v>
      </c>
      <c r="M50" s="64">
        <v>6</v>
      </c>
      <c r="N50" s="64">
        <v>4</v>
      </c>
      <c r="O50" s="65">
        <v>2</v>
      </c>
      <c r="P50" s="48"/>
      <c r="Q50" s="48"/>
      <c r="R50" s="48"/>
      <c r="S50" s="48"/>
      <c r="T50" s="48"/>
      <c r="U50" s="48"/>
    </row>
    <row r="51" spans="1:21" ht="30.75" customHeight="1" x14ac:dyDescent="0.15">
      <c r="A51" s="48"/>
      <c r="B51" s="1274"/>
      <c r="C51" s="1275"/>
      <c r="D51" s="66"/>
      <c r="E51" s="1254" t="s">
        <v>18</v>
      </c>
      <c r="F51" s="1254"/>
      <c r="G51" s="1254"/>
      <c r="H51" s="1254"/>
      <c r="I51" s="1254"/>
      <c r="J51" s="1255"/>
      <c r="K51" s="63" t="s">
        <v>513</v>
      </c>
      <c r="L51" s="64" t="s">
        <v>513</v>
      </c>
      <c r="M51" s="64" t="s">
        <v>513</v>
      </c>
      <c r="N51" s="64" t="s">
        <v>513</v>
      </c>
      <c r="O51" s="65" t="s">
        <v>513</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1979</v>
      </c>
      <c r="L52" s="64">
        <v>1951</v>
      </c>
      <c r="M52" s="64">
        <v>1907</v>
      </c>
      <c r="N52" s="64">
        <v>1828</v>
      </c>
      <c r="O52" s="65">
        <v>1912</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819</v>
      </c>
      <c r="L53" s="69">
        <v>823</v>
      </c>
      <c r="M53" s="69">
        <v>777</v>
      </c>
      <c r="N53" s="69">
        <v>745</v>
      </c>
      <c r="O53" s="70">
        <v>790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574</v>
      </c>
      <c r="P55" s="48"/>
      <c r="Q55" s="48"/>
      <c r="R55" s="48"/>
      <c r="S55" s="48"/>
      <c r="T55" s="48"/>
      <c r="U55" s="48"/>
    </row>
    <row r="56" spans="1:21" ht="31.5" customHeight="1" thickBot="1" x14ac:dyDescent="0.2">
      <c r="A56" s="48"/>
      <c r="B56" s="76"/>
      <c r="C56" s="77"/>
      <c r="D56" s="77"/>
      <c r="E56" s="78"/>
      <c r="F56" s="78"/>
      <c r="G56" s="78"/>
      <c r="H56" s="78"/>
      <c r="I56" s="78"/>
      <c r="J56" s="79" t="s">
        <v>2</v>
      </c>
      <c r="K56" s="80" t="s">
        <v>575</v>
      </c>
      <c r="L56" s="81" t="s">
        <v>576</v>
      </c>
      <c r="M56" s="81" t="s">
        <v>577</v>
      </c>
      <c r="N56" s="81" t="s">
        <v>578</v>
      </c>
      <c r="O56" s="82" t="s">
        <v>579</v>
      </c>
      <c r="P56" s="48"/>
      <c r="Q56" s="48"/>
      <c r="R56" s="48"/>
      <c r="S56" s="48"/>
      <c r="T56" s="48"/>
      <c r="U56" s="48"/>
    </row>
    <row r="57" spans="1:21" ht="31.5" customHeight="1" x14ac:dyDescent="0.15">
      <c r="B57" s="1260" t="s">
        <v>25</v>
      </c>
      <c r="C57" s="1261"/>
      <c r="D57" s="1264" t="s">
        <v>26</v>
      </c>
      <c r="E57" s="1265"/>
      <c r="F57" s="1265"/>
      <c r="G57" s="1265"/>
      <c r="H57" s="1265"/>
      <c r="I57" s="1265"/>
      <c r="J57" s="1266"/>
      <c r="K57" s="83" t="s">
        <v>597</v>
      </c>
      <c r="L57" s="84" t="s">
        <v>597</v>
      </c>
      <c r="M57" s="84" t="s">
        <v>597</v>
      </c>
      <c r="N57" s="84" t="s">
        <v>597</v>
      </c>
      <c r="O57" s="85" t="s">
        <v>597</v>
      </c>
    </row>
    <row r="58" spans="1:21" ht="31.5" customHeight="1" thickBot="1" x14ac:dyDescent="0.2">
      <c r="B58" s="1262"/>
      <c r="C58" s="1263"/>
      <c r="D58" s="1267" t="s">
        <v>27</v>
      </c>
      <c r="E58" s="1268"/>
      <c r="F58" s="1268"/>
      <c r="G58" s="1268"/>
      <c r="H58" s="1268"/>
      <c r="I58" s="1268"/>
      <c r="J58" s="1269"/>
      <c r="K58" s="86" t="s">
        <v>513</v>
      </c>
      <c r="L58" s="87" t="s">
        <v>513</v>
      </c>
      <c r="M58" s="87" t="s">
        <v>513</v>
      </c>
      <c r="N58" s="87" t="s">
        <v>513</v>
      </c>
      <c r="O58" s="88" t="s">
        <v>513</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wboyglY3oLg0LooQZOnd/O9e4q+hv40649tafJQ5WQze24E2xlJqfkTlz/8nAtzeYz3/9st0LsVaPcDew2gt4A==" saltValue="24hFgBFmPV94WdRnKftGI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555</v>
      </c>
      <c r="J40" s="100" t="s">
        <v>556</v>
      </c>
      <c r="K40" s="100" t="s">
        <v>557</v>
      </c>
      <c r="L40" s="100" t="s">
        <v>558</v>
      </c>
      <c r="M40" s="101" t="s">
        <v>559</v>
      </c>
    </row>
    <row r="41" spans="2:13" ht="27.75" customHeight="1" x14ac:dyDescent="0.15">
      <c r="B41" s="1290" t="s">
        <v>30</v>
      </c>
      <c r="C41" s="1291"/>
      <c r="D41" s="102"/>
      <c r="E41" s="1292" t="s">
        <v>31</v>
      </c>
      <c r="F41" s="1292"/>
      <c r="G41" s="1292"/>
      <c r="H41" s="1293"/>
      <c r="I41" s="103">
        <v>22115</v>
      </c>
      <c r="J41" s="104">
        <v>21564</v>
      </c>
      <c r="K41" s="104">
        <v>21058</v>
      </c>
      <c r="L41" s="104">
        <v>20626</v>
      </c>
      <c r="M41" s="105">
        <v>19856</v>
      </c>
    </row>
    <row r="42" spans="2:13" ht="27.75" customHeight="1" x14ac:dyDescent="0.15">
      <c r="B42" s="1280"/>
      <c r="C42" s="1281"/>
      <c r="D42" s="106"/>
      <c r="E42" s="1284" t="s">
        <v>32</v>
      </c>
      <c r="F42" s="1284"/>
      <c r="G42" s="1284"/>
      <c r="H42" s="1285"/>
      <c r="I42" s="107">
        <v>5</v>
      </c>
      <c r="J42" s="108">
        <v>2</v>
      </c>
      <c r="K42" s="108">
        <v>0</v>
      </c>
      <c r="L42" s="108" t="s">
        <v>513</v>
      </c>
      <c r="M42" s="109" t="s">
        <v>513</v>
      </c>
    </row>
    <row r="43" spans="2:13" ht="27.75" customHeight="1" x14ac:dyDescent="0.15">
      <c r="B43" s="1280"/>
      <c r="C43" s="1281"/>
      <c r="D43" s="106"/>
      <c r="E43" s="1284" t="s">
        <v>33</v>
      </c>
      <c r="F43" s="1284"/>
      <c r="G43" s="1284"/>
      <c r="H43" s="1285"/>
      <c r="I43" s="107">
        <v>1827</v>
      </c>
      <c r="J43" s="108">
        <v>1502</v>
      </c>
      <c r="K43" s="108">
        <v>1523</v>
      </c>
      <c r="L43" s="108">
        <v>1521</v>
      </c>
      <c r="M43" s="109">
        <v>1460</v>
      </c>
    </row>
    <row r="44" spans="2:13" ht="27.75" customHeight="1" x14ac:dyDescent="0.15">
      <c r="B44" s="1280"/>
      <c r="C44" s="1281"/>
      <c r="D44" s="106"/>
      <c r="E44" s="1284" t="s">
        <v>34</v>
      </c>
      <c r="F44" s="1284"/>
      <c r="G44" s="1284"/>
      <c r="H44" s="1285"/>
      <c r="I44" s="107">
        <v>2091</v>
      </c>
      <c r="J44" s="108">
        <v>2313</v>
      </c>
      <c r="K44" s="108">
        <v>2301</v>
      </c>
      <c r="L44" s="108">
        <v>2184</v>
      </c>
      <c r="M44" s="109">
        <v>1929</v>
      </c>
    </row>
    <row r="45" spans="2:13" ht="27.75" customHeight="1" x14ac:dyDescent="0.15">
      <c r="B45" s="1280"/>
      <c r="C45" s="1281"/>
      <c r="D45" s="106"/>
      <c r="E45" s="1284" t="s">
        <v>35</v>
      </c>
      <c r="F45" s="1284"/>
      <c r="G45" s="1284"/>
      <c r="H45" s="1285"/>
      <c r="I45" s="107">
        <v>3585</v>
      </c>
      <c r="J45" s="108">
        <v>3408</v>
      </c>
      <c r="K45" s="108">
        <v>3122</v>
      </c>
      <c r="L45" s="108">
        <v>2940</v>
      </c>
      <c r="M45" s="109">
        <v>2768</v>
      </c>
    </row>
    <row r="46" spans="2:13" ht="27.75" customHeight="1" x14ac:dyDescent="0.15">
      <c r="B46" s="1280"/>
      <c r="C46" s="1281"/>
      <c r="D46" s="110"/>
      <c r="E46" s="1284" t="s">
        <v>36</v>
      </c>
      <c r="F46" s="1284"/>
      <c r="G46" s="1284"/>
      <c r="H46" s="1285"/>
      <c r="I46" s="107">
        <v>24</v>
      </c>
      <c r="J46" s="108">
        <v>22</v>
      </c>
      <c r="K46" s="108">
        <v>19</v>
      </c>
      <c r="L46" s="108">
        <v>44</v>
      </c>
      <c r="M46" s="109">
        <v>43</v>
      </c>
    </row>
    <row r="47" spans="2:13" ht="27.75" customHeight="1" x14ac:dyDescent="0.15">
      <c r="B47" s="1280"/>
      <c r="C47" s="1281"/>
      <c r="D47" s="111"/>
      <c r="E47" s="1294" t="s">
        <v>37</v>
      </c>
      <c r="F47" s="1295"/>
      <c r="G47" s="1295"/>
      <c r="H47" s="1296"/>
      <c r="I47" s="107" t="s">
        <v>513</v>
      </c>
      <c r="J47" s="108" t="s">
        <v>513</v>
      </c>
      <c r="K47" s="108" t="s">
        <v>513</v>
      </c>
      <c r="L47" s="108" t="s">
        <v>513</v>
      </c>
      <c r="M47" s="109" t="s">
        <v>513</v>
      </c>
    </row>
    <row r="48" spans="2:13" ht="27.75" customHeight="1" x14ac:dyDescent="0.15">
      <c r="B48" s="1280"/>
      <c r="C48" s="1281"/>
      <c r="D48" s="106"/>
      <c r="E48" s="1284" t="s">
        <v>38</v>
      </c>
      <c r="F48" s="1284"/>
      <c r="G48" s="1284"/>
      <c r="H48" s="1285"/>
      <c r="I48" s="107" t="s">
        <v>513</v>
      </c>
      <c r="J48" s="108" t="s">
        <v>513</v>
      </c>
      <c r="K48" s="108" t="s">
        <v>513</v>
      </c>
      <c r="L48" s="108" t="s">
        <v>513</v>
      </c>
      <c r="M48" s="109" t="s">
        <v>513</v>
      </c>
    </row>
    <row r="49" spans="2:13" ht="27.75" customHeight="1" x14ac:dyDescent="0.15">
      <c r="B49" s="1282"/>
      <c r="C49" s="1283"/>
      <c r="D49" s="106"/>
      <c r="E49" s="1284" t="s">
        <v>39</v>
      </c>
      <c r="F49" s="1284"/>
      <c r="G49" s="1284"/>
      <c r="H49" s="1285"/>
      <c r="I49" s="107" t="s">
        <v>513</v>
      </c>
      <c r="J49" s="108" t="s">
        <v>513</v>
      </c>
      <c r="K49" s="108" t="s">
        <v>513</v>
      </c>
      <c r="L49" s="108" t="s">
        <v>513</v>
      </c>
      <c r="M49" s="109" t="s">
        <v>513</v>
      </c>
    </row>
    <row r="50" spans="2:13" ht="27.75" customHeight="1" x14ac:dyDescent="0.15">
      <c r="B50" s="1278" t="s">
        <v>40</v>
      </c>
      <c r="C50" s="1279"/>
      <c r="D50" s="112"/>
      <c r="E50" s="1284" t="s">
        <v>41</v>
      </c>
      <c r="F50" s="1284"/>
      <c r="G50" s="1284"/>
      <c r="H50" s="1285"/>
      <c r="I50" s="107">
        <v>8450</v>
      </c>
      <c r="J50" s="108">
        <v>8537</v>
      </c>
      <c r="K50" s="108">
        <v>9134</v>
      </c>
      <c r="L50" s="108">
        <v>9217</v>
      </c>
      <c r="M50" s="109">
        <v>10524</v>
      </c>
    </row>
    <row r="51" spans="2:13" ht="27.75" customHeight="1" x14ac:dyDescent="0.15">
      <c r="B51" s="1280"/>
      <c r="C51" s="1281"/>
      <c r="D51" s="106"/>
      <c r="E51" s="1284" t="s">
        <v>42</v>
      </c>
      <c r="F51" s="1284"/>
      <c r="G51" s="1284"/>
      <c r="H51" s="1285"/>
      <c r="I51" s="107">
        <v>480</v>
      </c>
      <c r="J51" s="108">
        <v>449</v>
      </c>
      <c r="K51" s="108">
        <v>444</v>
      </c>
      <c r="L51" s="108">
        <v>445</v>
      </c>
      <c r="M51" s="109">
        <v>467</v>
      </c>
    </row>
    <row r="52" spans="2:13" ht="27.75" customHeight="1" x14ac:dyDescent="0.15">
      <c r="B52" s="1282"/>
      <c r="C52" s="1283"/>
      <c r="D52" s="106"/>
      <c r="E52" s="1284" t="s">
        <v>43</v>
      </c>
      <c r="F52" s="1284"/>
      <c r="G52" s="1284"/>
      <c r="H52" s="1285"/>
      <c r="I52" s="107">
        <v>18066</v>
      </c>
      <c r="J52" s="108">
        <v>17672</v>
      </c>
      <c r="K52" s="108">
        <v>17273</v>
      </c>
      <c r="L52" s="108">
        <v>16812</v>
      </c>
      <c r="M52" s="109">
        <v>15813</v>
      </c>
    </row>
    <row r="53" spans="2:13" ht="27.75" customHeight="1" thickBot="1" x14ac:dyDescent="0.2">
      <c r="B53" s="1286" t="s">
        <v>44</v>
      </c>
      <c r="C53" s="1287"/>
      <c r="D53" s="113"/>
      <c r="E53" s="1288" t="s">
        <v>45</v>
      </c>
      <c r="F53" s="1288"/>
      <c r="G53" s="1288"/>
      <c r="H53" s="1289"/>
      <c r="I53" s="114">
        <v>2651</v>
      </c>
      <c r="J53" s="115">
        <v>2153</v>
      </c>
      <c r="K53" s="115">
        <v>1173</v>
      </c>
      <c r="L53" s="115">
        <v>842</v>
      </c>
      <c r="M53" s="116">
        <v>-747</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BWa6hMKBTYo0WGN8mQi9TMhkL+s9zFySkMo40kRdbbP6BLAuWaSDeKyjN5+qZTvNBcdzGT1/eriPM1pdZLDb9Q==" saltValue="1eammL4AYyCYXx8mA3mwR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557</v>
      </c>
      <c r="G54" s="125" t="s">
        <v>558</v>
      </c>
      <c r="H54" s="126" t="s">
        <v>559</v>
      </c>
    </row>
    <row r="55" spans="2:8" ht="52.5" customHeight="1" x14ac:dyDescent="0.15">
      <c r="B55" s="127"/>
      <c r="C55" s="1305" t="s">
        <v>48</v>
      </c>
      <c r="D55" s="1305"/>
      <c r="E55" s="1306"/>
      <c r="F55" s="128">
        <v>3704</v>
      </c>
      <c r="G55" s="128">
        <v>3366</v>
      </c>
      <c r="H55" s="129">
        <v>3278</v>
      </c>
    </row>
    <row r="56" spans="2:8" ht="52.5" customHeight="1" x14ac:dyDescent="0.15">
      <c r="B56" s="130"/>
      <c r="C56" s="1307" t="s">
        <v>49</v>
      </c>
      <c r="D56" s="1307"/>
      <c r="E56" s="1308"/>
      <c r="F56" s="131">
        <v>215</v>
      </c>
      <c r="G56" s="131">
        <v>216</v>
      </c>
      <c r="H56" s="132">
        <v>216</v>
      </c>
    </row>
    <row r="57" spans="2:8" ht="53.25" customHeight="1" x14ac:dyDescent="0.15">
      <c r="B57" s="130"/>
      <c r="C57" s="1309" t="s">
        <v>50</v>
      </c>
      <c r="D57" s="1309"/>
      <c r="E57" s="1310"/>
      <c r="F57" s="133">
        <v>4644</v>
      </c>
      <c r="G57" s="133">
        <v>5016</v>
      </c>
      <c r="H57" s="134">
        <v>6396</v>
      </c>
    </row>
    <row r="58" spans="2:8" ht="45.75" customHeight="1" x14ac:dyDescent="0.15">
      <c r="B58" s="135"/>
      <c r="C58" s="1297" t="s">
        <v>590</v>
      </c>
      <c r="D58" s="1298"/>
      <c r="E58" s="1299"/>
      <c r="F58" s="136">
        <v>870</v>
      </c>
      <c r="G58" s="136">
        <v>1339</v>
      </c>
      <c r="H58" s="137">
        <v>2701</v>
      </c>
    </row>
    <row r="59" spans="2:8" ht="45.75" customHeight="1" x14ac:dyDescent="0.15">
      <c r="B59" s="135"/>
      <c r="C59" s="1297" t="s">
        <v>591</v>
      </c>
      <c r="D59" s="1298"/>
      <c r="E59" s="1299"/>
      <c r="F59" s="136">
        <v>1205</v>
      </c>
      <c r="G59" s="136">
        <v>1176</v>
      </c>
      <c r="H59" s="137">
        <v>1140</v>
      </c>
    </row>
    <row r="60" spans="2:8" ht="45.75" customHeight="1" x14ac:dyDescent="0.15">
      <c r="B60" s="135"/>
      <c r="C60" s="1297" t="s">
        <v>592</v>
      </c>
      <c r="D60" s="1298"/>
      <c r="E60" s="1299"/>
      <c r="F60" s="136">
        <v>614</v>
      </c>
      <c r="G60" s="136">
        <v>717</v>
      </c>
      <c r="H60" s="137">
        <v>823</v>
      </c>
    </row>
    <row r="61" spans="2:8" ht="45.75" customHeight="1" x14ac:dyDescent="0.15">
      <c r="B61" s="135"/>
      <c r="C61" s="1297" t="s">
        <v>593</v>
      </c>
      <c r="D61" s="1298"/>
      <c r="E61" s="1299"/>
      <c r="F61" s="136">
        <v>694</v>
      </c>
      <c r="G61" s="136">
        <v>684</v>
      </c>
      <c r="H61" s="137">
        <v>703</v>
      </c>
    </row>
    <row r="62" spans="2:8" ht="45.75" customHeight="1" thickBot="1" x14ac:dyDescent="0.2">
      <c r="B62" s="138"/>
      <c r="C62" s="1300" t="s">
        <v>594</v>
      </c>
      <c r="D62" s="1301"/>
      <c r="E62" s="1302"/>
      <c r="F62" s="139">
        <v>435</v>
      </c>
      <c r="G62" s="139">
        <v>347</v>
      </c>
      <c r="H62" s="140">
        <v>313</v>
      </c>
    </row>
    <row r="63" spans="2:8" ht="52.5" customHeight="1" thickBot="1" x14ac:dyDescent="0.2">
      <c r="B63" s="141"/>
      <c r="C63" s="1303" t="s">
        <v>51</v>
      </c>
      <c r="D63" s="1303"/>
      <c r="E63" s="1304"/>
      <c r="F63" s="142">
        <v>8562</v>
      </c>
      <c r="G63" s="142">
        <v>8598</v>
      </c>
      <c r="H63" s="143">
        <v>9891</v>
      </c>
    </row>
    <row r="64" spans="2:8" ht="15" customHeight="1" x14ac:dyDescent="0.15"/>
  </sheetData>
  <sheetProtection algorithmName="SHA-512" hashValue="YBS49/pVdJZA8F/LvaF87bPoNqAS3aq8GM+kayV3RPzeCKmX1t4KqSbII3LY5QEY0OolEFkPW3Fa72WqqO9GUg==" saltValue="t6BF2AOiMX1Sx6ZWjAfiw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598</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598</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599</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600</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33" t="s">
        <v>601</v>
      </c>
      <c r="AO43" s="1334"/>
      <c r="AP43" s="1334"/>
      <c r="AQ43" s="1334"/>
      <c r="AR43" s="1334"/>
      <c r="AS43" s="1334"/>
      <c r="AT43" s="1334"/>
      <c r="AU43" s="1334"/>
      <c r="AV43" s="1334"/>
      <c r="AW43" s="1334"/>
      <c r="AX43" s="1334"/>
      <c r="AY43" s="1334"/>
      <c r="AZ43" s="1334"/>
      <c r="BA43" s="1334"/>
      <c r="BB43" s="1334"/>
      <c r="BC43" s="1334"/>
      <c r="BD43" s="1334"/>
      <c r="BE43" s="1334"/>
      <c r="BF43" s="1334"/>
      <c r="BG43" s="1334"/>
      <c r="BH43" s="1334"/>
      <c r="BI43" s="1334"/>
      <c r="BJ43" s="1334"/>
      <c r="BK43" s="1334"/>
      <c r="BL43" s="1334"/>
      <c r="BM43" s="1334"/>
      <c r="BN43" s="1334"/>
      <c r="BO43" s="1334"/>
      <c r="BP43" s="1334"/>
      <c r="BQ43" s="1334"/>
      <c r="BR43" s="1334"/>
      <c r="BS43" s="1334"/>
      <c r="BT43" s="1334"/>
      <c r="BU43" s="1334"/>
      <c r="BV43" s="1334"/>
      <c r="BW43" s="1334"/>
      <c r="BX43" s="1334"/>
      <c r="BY43" s="1334"/>
      <c r="BZ43" s="1334"/>
      <c r="CA43" s="1334"/>
      <c r="CB43" s="1334"/>
      <c r="CC43" s="1334"/>
      <c r="CD43" s="1334"/>
      <c r="CE43" s="1334"/>
      <c r="CF43" s="1334"/>
      <c r="CG43" s="1334"/>
      <c r="CH43" s="1334"/>
      <c r="CI43" s="1334"/>
      <c r="CJ43" s="1334"/>
      <c r="CK43" s="1334"/>
      <c r="CL43" s="1334"/>
      <c r="CM43" s="1334"/>
      <c r="CN43" s="1334"/>
      <c r="CO43" s="1334"/>
      <c r="CP43" s="1334"/>
      <c r="CQ43" s="1334"/>
      <c r="CR43" s="1334"/>
      <c r="CS43" s="1334"/>
      <c r="CT43" s="1334"/>
      <c r="CU43" s="1334"/>
      <c r="CV43" s="1334"/>
      <c r="CW43" s="1334"/>
      <c r="CX43" s="1334"/>
      <c r="CY43" s="1334"/>
      <c r="CZ43" s="1334"/>
      <c r="DA43" s="1334"/>
      <c r="DB43" s="1334"/>
      <c r="DC43" s="1335"/>
    </row>
    <row r="44" spans="2:109" x14ac:dyDescent="0.15">
      <c r="B44" s="397"/>
      <c r="AN44" s="1336"/>
      <c r="AO44" s="1337"/>
      <c r="AP44" s="1337"/>
      <c r="AQ44" s="1337"/>
      <c r="AR44" s="1337"/>
      <c r="AS44" s="1337"/>
      <c r="AT44" s="1337"/>
      <c r="AU44" s="1337"/>
      <c r="AV44" s="1337"/>
      <c r="AW44" s="1337"/>
      <c r="AX44" s="1337"/>
      <c r="AY44" s="1337"/>
      <c r="AZ44" s="1337"/>
      <c r="BA44" s="1337"/>
      <c r="BB44" s="1337"/>
      <c r="BC44" s="1337"/>
      <c r="BD44" s="1337"/>
      <c r="BE44" s="1337"/>
      <c r="BF44" s="1337"/>
      <c r="BG44" s="1337"/>
      <c r="BH44" s="1337"/>
      <c r="BI44" s="1337"/>
      <c r="BJ44" s="1337"/>
      <c r="BK44" s="1337"/>
      <c r="BL44" s="1337"/>
      <c r="BM44" s="1337"/>
      <c r="BN44" s="1337"/>
      <c r="BO44" s="1337"/>
      <c r="BP44" s="1337"/>
      <c r="BQ44" s="1337"/>
      <c r="BR44" s="1337"/>
      <c r="BS44" s="1337"/>
      <c r="BT44" s="1337"/>
      <c r="BU44" s="1337"/>
      <c r="BV44" s="1337"/>
      <c r="BW44" s="1337"/>
      <c r="BX44" s="1337"/>
      <c r="BY44" s="1337"/>
      <c r="BZ44" s="1337"/>
      <c r="CA44" s="1337"/>
      <c r="CB44" s="1337"/>
      <c r="CC44" s="1337"/>
      <c r="CD44" s="1337"/>
      <c r="CE44" s="1337"/>
      <c r="CF44" s="1337"/>
      <c r="CG44" s="1337"/>
      <c r="CH44" s="1337"/>
      <c r="CI44" s="1337"/>
      <c r="CJ44" s="1337"/>
      <c r="CK44" s="1337"/>
      <c r="CL44" s="1337"/>
      <c r="CM44" s="1337"/>
      <c r="CN44" s="1337"/>
      <c r="CO44" s="1337"/>
      <c r="CP44" s="1337"/>
      <c r="CQ44" s="1337"/>
      <c r="CR44" s="1337"/>
      <c r="CS44" s="1337"/>
      <c r="CT44" s="1337"/>
      <c r="CU44" s="1337"/>
      <c r="CV44" s="1337"/>
      <c r="CW44" s="1337"/>
      <c r="CX44" s="1337"/>
      <c r="CY44" s="1337"/>
      <c r="CZ44" s="1337"/>
      <c r="DA44" s="1337"/>
      <c r="DB44" s="1337"/>
      <c r="DC44" s="1338"/>
    </row>
    <row r="45" spans="2:109" x14ac:dyDescent="0.15">
      <c r="B45" s="397"/>
      <c r="AN45" s="1336"/>
      <c r="AO45" s="1337"/>
      <c r="AP45" s="1337"/>
      <c r="AQ45" s="1337"/>
      <c r="AR45" s="1337"/>
      <c r="AS45" s="1337"/>
      <c r="AT45" s="1337"/>
      <c r="AU45" s="1337"/>
      <c r="AV45" s="1337"/>
      <c r="AW45" s="1337"/>
      <c r="AX45" s="1337"/>
      <c r="AY45" s="1337"/>
      <c r="AZ45" s="1337"/>
      <c r="BA45" s="1337"/>
      <c r="BB45" s="1337"/>
      <c r="BC45" s="1337"/>
      <c r="BD45" s="1337"/>
      <c r="BE45" s="1337"/>
      <c r="BF45" s="1337"/>
      <c r="BG45" s="1337"/>
      <c r="BH45" s="1337"/>
      <c r="BI45" s="1337"/>
      <c r="BJ45" s="1337"/>
      <c r="BK45" s="1337"/>
      <c r="BL45" s="1337"/>
      <c r="BM45" s="1337"/>
      <c r="BN45" s="1337"/>
      <c r="BO45" s="1337"/>
      <c r="BP45" s="1337"/>
      <c r="BQ45" s="1337"/>
      <c r="BR45" s="1337"/>
      <c r="BS45" s="1337"/>
      <c r="BT45" s="1337"/>
      <c r="BU45" s="1337"/>
      <c r="BV45" s="1337"/>
      <c r="BW45" s="1337"/>
      <c r="BX45" s="1337"/>
      <c r="BY45" s="1337"/>
      <c r="BZ45" s="1337"/>
      <c r="CA45" s="1337"/>
      <c r="CB45" s="1337"/>
      <c r="CC45" s="1337"/>
      <c r="CD45" s="1337"/>
      <c r="CE45" s="1337"/>
      <c r="CF45" s="1337"/>
      <c r="CG45" s="1337"/>
      <c r="CH45" s="1337"/>
      <c r="CI45" s="1337"/>
      <c r="CJ45" s="1337"/>
      <c r="CK45" s="1337"/>
      <c r="CL45" s="1337"/>
      <c r="CM45" s="1337"/>
      <c r="CN45" s="1337"/>
      <c r="CO45" s="1337"/>
      <c r="CP45" s="1337"/>
      <c r="CQ45" s="1337"/>
      <c r="CR45" s="1337"/>
      <c r="CS45" s="1337"/>
      <c r="CT45" s="1337"/>
      <c r="CU45" s="1337"/>
      <c r="CV45" s="1337"/>
      <c r="CW45" s="1337"/>
      <c r="CX45" s="1337"/>
      <c r="CY45" s="1337"/>
      <c r="CZ45" s="1337"/>
      <c r="DA45" s="1337"/>
      <c r="DB45" s="1337"/>
      <c r="DC45" s="1338"/>
    </row>
    <row r="46" spans="2:109" x14ac:dyDescent="0.15">
      <c r="B46" s="397"/>
      <c r="AN46" s="1336"/>
      <c r="AO46" s="1337"/>
      <c r="AP46" s="1337"/>
      <c r="AQ46" s="1337"/>
      <c r="AR46" s="1337"/>
      <c r="AS46" s="1337"/>
      <c r="AT46" s="1337"/>
      <c r="AU46" s="1337"/>
      <c r="AV46" s="1337"/>
      <c r="AW46" s="1337"/>
      <c r="AX46" s="1337"/>
      <c r="AY46" s="1337"/>
      <c r="AZ46" s="1337"/>
      <c r="BA46" s="1337"/>
      <c r="BB46" s="1337"/>
      <c r="BC46" s="1337"/>
      <c r="BD46" s="1337"/>
      <c r="BE46" s="1337"/>
      <c r="BF46" s="1337"/>
      <c r="BG46" s="1337"/>
      <c r="BH46" s="1337"/>
      <c r="BI46" s="1337"/>
      <c r="BJ46" s="1337"/>
      <c r="BK46" s="1337"/>
      <c r="BL46" s="1337"/>
      <c r="BM46" s="1337"/>
      <c r="BN46" s="1337"/>
      <c r="BO46" s="1337"/>
      <c r="BP46" s="1337"/>
      <c r="BQ46" s="1337"/>
      <c r="BR46" s="1337"/>
      <c r="BS46" s="1337"/>
      <c r="BT46" s="1337"/>
      <c r="BU46" s="1337"/>
      <c r="BV46" s="1337"/>
      <c r="BW46" s="1337"/>
      <c r="BX46" s="1337"/>
      <c r="BY46" s="1337"/>
      <c r="BZ46" s="1337"/>
      <c r="CA46" s="1337"/>
      <c r="CB46" s="1337"/>
      <c r="CC46" s="1337"/>
      <c r="CD46" s="1337"/>
      <c r="CE46" s="1337"/>
      <c r="CF46" s="1337"/>
      <c r="CG46" s="1337"/>
      <c r="CH46" s="1337"/>
      <c r="CI46" s="1337"/>
      <c r="CJ46" s="1337"/>
      <c r="CK46" s="1337"/>
      <c r="CL46" s="1337"/>
      <c r="CM46" s="1337"/>
      <c r="CN46" s="1337"/>
      <c r="CO46" s="1337"/>
      <c r="CP46" s="1337"/>
      <c r="CQ46" s="1337"/>
      <c r="CR46" s="1337"/>
      <c r="CS46" s="1337"/>
      <c r="CT46" s="1337"/>
      <c r="CU46" s="1337"/>
      <c r="CV46" s="1337"/>
      <c r="CW46" s="1337"/>
      <c r="CX46" s="1337"/>
      <c r="CY46" s="1337"/>
      <c r="CZ46" s="1337"/>
      <c r="DA46" s="1337"/>
      <c r="DB46" s="1337"/>
      <c r="DC46" s="1338"/>
    </row>
    <row r="47" spans="2:109" x14ac:dyDescent="0.15">
      <c r="B47" s="397"/>
      <c r="AN47" s="1339"/>
      <c r="AO47" s="1340"/>
      <c r="AP47" s="1340"/>
      <c r="AQ47" s="1340"/>
      <c r="AR47" s="1340"/>
      <c r="AS47" s="1340"/>
      <c r="AT47" s="1340"/>
      <c r="AU47" s="1340"/>
      <c r="AV47" s="1340"/>
      <c r="AW47" s="1340"/>
      <c r="AX47" s="1340"/>
      <c r="AY47" s="1340"/>
      <c r="AZ47" s="1340"/>
      <c r="BA47" s="1340"/>
      <c r="BB47" s="1340"/>
      <c r="BC47" s="1340"/>
      <c r="BD47" s="1340"/>
      <c r="BE47" s="1340"/>
      <c r="BF47" s="1340"/>
      <c r="BG47" s="1340"/>
      <c r="BH47" s="1340"/>
      <c r="BI47" s="1340"/>
      <c r="BJ47" s="1340"/>
      <c r="BK47" s="1340"/>
      <c r="BL47" s="1340"/>
      <c r="BM47" s="1340"/>
      <c r="BN47" s="1340"/>
      <c r="BO47" s="1340"/>
      <c r="BP47" s="1340"/>
      <c r="BQ47" s="1340"/>
      <c r="BR47" s="1340"/>
      <c r="BS47" s="1340"/>
      <c r="BT47" s="1340"/>
      <c r="BU47" s="1340"/>
      <c r="BV47" s="1340"/>
      <c r="BW47" s="1340"/>
      <c r="BX47" s="1340"/>
      <c r="BY47" s="1340"/>
      <c r="BZ47" s="1340"/>
      <c r="CA47" s="1340"/>
      <c r="CB47" s="1340"/>
      <c r="CC47" s="1340"/>
      <c r="CD47" s="1340"/>
      <c r="CE47" s="1340"/>
      <c r="CF47" s="1340"/>
      <c r="CG47" s="1340"/>
      <c r="CH47" s="1340"/>
      <c r="CI47" s="1340"/>
      <c r="CJ47" s="1340"/>
      <c r="CK47" s="1340"/>
      <c r="CL47" s="1340"/>
      <c r="CM47" s="1340"/>
      <c r="CN47" s="1340"/>
      <c r="CO47" s="1340"/>
      <c r="CP47" s="1340"/>
      <c r="CQ47" s="1340"/>
      <c r="CR47" s="1340"/>
      <c r="CS47" s="1340"/>
      <c r="CT47" s="1340"/>
      <c r="CU47" s="1340"/>
      <c r="CV47" s="1340"/>
      <c r="CW47" s="1340"/>
      <c r="CX47" s="1340"/>
      <c r="CY47" s="1340"/>
      <c r="CZ47" s="1340"/>
      <c r="DA47" s="1340"/>
      <c r="DB47" s="1340"/>
      <c r="DC47" s="1341"/>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602</v>
      </c>
    </row>
    <row r="50" spans="1:109" x14ac:dyDescent="0.15">
      <c r="B50" s="397"/>
      <c r="G50" s="1311"/>
      <c r="H50" s="1311"/>
      <c r="I50" s="1311"/>
      <c r="J50" s="1311"/>
      <c r="K50" s="407"/>
      <c r="L50" s="407"/>
      <c r="M50" s="408"/>
      <c r="N50" s="408"/>
      <c r="AN50" s="1329"/>
      <c r="AO50" s="1330"/>
      <c r="AP50" s="1330"/>
      <c r="AQ50" s="1330"/>
      <c r="AR50" s="1330"/>
      <c r="AS50" s="1330"/>
      <c r="AT50" s="1330"/>
      <c r="AU50" s="1330"/>
      <c r="AV50" s="1330"/>
      <c r="AW50" s="1330"/>
      <c r="AX50" s="1330"/>
      <c r="AY50" s="1330"/>
      <c r="AZ50" s="1330"/>
      <c r="BA50" s="1330"/>
      <c r="BB50" s="1330"/>
      <c r="BC50" s="1330"/>
      <c r="BD50" s="1330"/>
      <c r="BE50" s="1330"/>
      <c r="BF50" s="1330"/>
      <c r="BG50" s="1330"/>
      <c r="BH50" s="1330"/>
      <c r="BI50" s="1330"/>
      <c r="BJ50" s="1330"/>
      <c r="BK50" s="1330"/>
      <c r="BL50" s="1330"/>
      <c r="BM50" s="1330"/>
      <c r="BN50" s="1330"/>
      <c r="BO50" s="1331"/>
      <c r="BP50" s="1317" t="s">
        <v>555</v>
      </c>
      <c r="BQ50" s="1317"/>
      <c r="BR50" s="1317"/>
      <c r="BS50" s="1317"/>
      <c r="BT50" s="1317"/>
      <c r="BU50" s="1317"/>
      <c r="BV50" s="1317"/>
      <c r="BW50" s="1317"/>
      <c r="BX50" s="1317" t="s">
        <v>556</v>
      </c>
      <c r="BY50" s="1317"/>
      <c r="BZ50" s="1317"/>
      <c r="CA50" s="1317"/>
      <c r="CB50" s="1317"/>
      <c r="CC50" s="1317"/>
      <c r="CD50" s="1317"/>
      <c r="CE50" s="1317"/>
      <c r="CF50" s="1317" t="s">
        <v>557</v>
      </c>
      <c r="CG50" s="1317"/>
      <c r="CH50" s="1317"/>
      <c r="CI50" s="1317"/>
      <c r="CJ50" s="1317"/>
      <c r="CK50" s="1317"/>
      <c r="CL50" s="1317"/>
      <c r="CM50" s="1317"/>
      <c r="CN50" s="1317" t="s">
        <v>558</v>
      </c>
      <c r="CO50" s="1317"/>
      <c r="CP50" s="1317"/>
      <c r="CQ50" s="1317"/>
      <c r="CR50" s="1317"/>
      <c r="CS50" s="1317"/>
      <c r="CT50" s="1317"/>
      <c r="CU50" s="1317"/>
      <c r="CV50" s="1317" t="s">
        <v>559</v>
      </c>
      <c r="CW50" s="1317"/>
      <c r="CX50" s="1317"/>
      <c r="CY50" s="1317"/>
      <c r="CZ50" s="1317"/>
      <c r="DA50" s="1317"/>
      <c r="DB50" s="1317"/>
      <c r="DC50" s="1317"/>
    </row>
    <row r="51" spans="1:109" ht="13.5" customHeight="1" x14ac:dyDescent="0.15">
      <c r="B51" s="397"/>
      <c r="G51" s="1328"/>
      <c r="H51" s="1328"/>
      <c r="I51" s="1332"/>
      <c r="J51" s="1332"/>
      <c r="K51" s="1318"/>
      <c r="L51" s="1318"/>
      <c r="M51" s="1318"/>
      <c r="N51" s="1318"/>
      <c r="AM51" s="406"/>
      <c r="AN51" s="1316" t="s">
        <v>603</v>
      </c>
      <c r="AO51" s="1316"/>
      <c r="AP51" s="1316"/>
      <c r="AQ51" s="1316"/>
      <c r="AR51" s="1316"/>
      <c r="AS51" s="1316"/>
      <c r="AT51" s="1316"/>
      <c r="AU51" s="1316"/>
      <c r="AV51" s="1316"/>
      <c r="AW51" s="1316"/>
      <c r="AX51" s="1316"/>
      <c r="AY51" s="1316"/>
      <c r="AZ51" s="1316"/>
      <c r="BA51" s="1316"/>
      <c r="BB51" s="1316" t="s">
        <v>604</v>
      </c>
      <c r="BC51" s="1316"/>
      <c r="BD51" s="1316"/>
      <c r="BE51" s="1316"/>
      <c r="BF51" s="1316"/>
      <c r="BG51" s="1316"/>
      <c r="BH51" s="1316"/>
      <c r="BI51" s="1316"/>
      <c r="BJ51" s="1316"/>
      <c r="BK51" s="1316"/>
      <c r="BL51" s="1316"/>
      <c r="BM51" s="1316"/>
      <c r="BN51" s="1316"/>
      <c r="BO51" s="1316"/>
      <c r="BP51" s="1313">
        <v>24</v>
      </c>
      <c r="BQ51" s="1313"/>
      <c r="BR51" s="1313"/>
      <c r="BS51" s="1313"/>
      <c r="BT51" s="1313"/>
      <c r="BU51" s="1313"/>
      <c r="BV51" s="1313"/>
      <c r="BW51" s="1313"/>
      <c r="BX51" s="1313">
        <v>19.899999999999999</v>
      </c>
      <c r="BY51" s="1313"/>
      <c r="BZ51" s="1313"/>
      <c r="CA51" s="1313"/>
      <c r="CB51" s="1313"/>
      <c r="CC51" s="1313"/>
      <c r="CD51" s="1313"/>
      <c r="CE51" s="1313"/>
      <c r="CF51" s="1313">
        <v>10.9</v>
      </c>
      <c r="CG51" s="1313"/>
      <c r="CH51" s="1313"/>
      <c r="CI51" s="1313"/>
      <c r="CJ51" s="1313"/>
      <c r="CK51" s="1313"/>
      <c r="CL51" s="1313"/>
      <c r="CM51" s="1313"/>
      <c r="CN51" s="1313">
        <v>7.9</v>
      </c>
      <c r="CO51" s="1313"/>
      <c r="CP51" s="1313"/>
      <c r="CQ51" s="1313"/>
      <c r="CR51" s="1313"/>
      <c r="CS51" s="1313"/>
      <c r="CT51" s="1313"/>
      <c r="CU51" s="1313"/>
      <c r="CV51" s="1313"/>
      <c r="CW51" s="1313"/>
      <c r="CX51" s="1313"/>
      <c r="CY51" s="1313"/>
      <c r="CZ51" s="1313"/>
      <c r="DA51" s="1313"/>
      <c r="DB51" s="1313"/>
      <c r="DC51" s="1313"/>
    </row>
    <row r="52" spans="1:109" x14ac:dyDescent="0.15">
      <c r="B52" s="397"/>
      <c r="G52" s="1328"/>
      <c r="H52" s="1328"/>
      <c r="I52" s="1332"/>
      <c r="J52" s="1332"/>
      <c r="K52" s="1318"/>
      <c r="L52" s="1318"/>
      <c r="M52" s="1318"/>
      <c r="N52" s="1318"/>
      <c r="AM52" s="406"/>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x14ac:dyDescent="0.15">
      <c r="A53" s="405"/>
      <c r="B53" s="397"/>
      <c r="G53" s="1328"/>
      <c r="H53" s="1328"/>
      <c r="I53" s="1311"/>
      <c r="J53" s="1311"/>
      <c r="K53" s="1318"/>
      <c r="L53" s="1318"/>
      <c r="M53" s="1318"/>
      <c r="N53" s="1318"/>
      <c r="AM53" s="406"/>
      <c r="AN53" s="1316"/>
      <c r="AO53" s="1316"/>
      <c r="AP53" s="1316"/>
      <c r="AQ53" s="1316"/>
      <c r="AR53" s="1316"/>
      <c r="AS53" s="1316"/>
      <c r="AT53" s="1316"/>
      <c r="AU53" s="1316"/>
      <c r="AV53" s="1316"/>
      <c r="AW53" s="1316"/>
      <c r="AX53" s="1316"/>
      <c r="AY53" s="1316"/>
      <c r="AZ53" s="1316"/>
      <c r="BA53" s="1316"/>
      <c r="BB53" s="1316" t="s">
        <v>605</v>
      </c>
      <c r="BC53" s="1316"/>
      <c r="BD53" s="1316"/>
      <c r="BE53" s="1316"/>
      <c r="BF53" s="1316"/>
      <c r="BG53" s="1316"/>
      <c r="BH53" s="1316"/>
      <c r="BI53" s="1316"/>
      <c r="BJ53" s="1316"/>
      <c r="BK53" s="1316"/>
      <c r="BL53" s="1316"/>
      <c r="BM53" s="1316"/>
      <c r="BN53" s="1316"/>
      <c r="BO53" s="1316"/>
      <c r="BP53" s="1313">
        <v>83.7</v>
      </c>
      <c r="BQ53" s="1313"/>
      <c r="BR53" s="1313"/>
      <c r="BS53" s="1313"/>
      <c r="BT53" s="1313"/>
      <c r="BU53" s="1313"/>
      <c r="BV53" s="1313"/>
      <c r="BW53" s="1313"/>
      <c r="BX53" s="1313">
        <v>84.5</v>
      </c>
      <c r="BY53" s="1313"/>
      <c r="BZ53" s="1313"/>
      <c r="CA53" s="1313"/>
      <c r="CB53" s="1313"/>
      <c r="CC53" s="1313"/>
      <c r="CD53" s="1313"/>
      <c r="CE53" s="1313"/>
      <c r="CF53" s="1313">
        <v>84.6</v>
      </c>
      <c r="CG53" s="1313"/>
      <c r="CH53" s="1313"/>
      <c r="CI53" s="1313"/>
      <c r="CJ53" s="1313"/>
      <c r="CK53" s="1313"/>
      <c r="CL53" s="1313"/>
      <c r="CM53" s="1313"/>
      <c r="CN53" s="1313">
        <v>84.8</v>
      </c>
      <c r="CO53" s="1313"/>
      <c r="CP53" s="1313"/>
      <c r="CQ53" s="1313"/>
      <c r="CR53" s="1313"/>
      <c r="CS53" s="1313"/>
      <c r="CT53" s="1313"/>
      <c r="CU53" s="1313"/>
      <c r="CV53" s="1313">
        <v>85.4</v>
      </c>
      <c r="CW53" s="1313"/>
      <c r="CX53" s="1313"/>
      <c r="CY53" s="1313"/>
      <c r="CZ53" s="1313"/>
      <c r="DA53" s="1313"/>
      <c r="DB53" s="1313"/>
      <c r="DC53" s="1313"/>
    </row>
    <row r="54" spans="1:109" x14ac:dyDescent="0.15">
      <c r="A54" s="405"/>
      <c r="B54" s="397"/>
      <c r="G54" s="1328"/>
      <c r="H54" s="1328"/>
      <c r="I54" s="1311"/>
      <c r="J54" s="1311"/>
      <c r="K54" s="1318"/>
      <c r="L54" s="1318"/>
      <c r="M54" s="1318"/>
      <c r="N54" s="1318"/>
      <c r="AM54" s="406"/>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x14ac:dyDescent="0.15">
      <c r="A55" s="405"/>
      <c r="B55" s="397"/>
      <c r="G55" s="1311"/>
      <c r="H55" s="1311"/>
      <c r="I55" s="1311"/>
      <c r="J55" s="1311"/>
      <c r="K55" s="1318"/>
      <c r="L55" s="1318"/>
      <c r="M55" s="1318"/>
      <c r="N55" s="1318"/>
      <c r="AN55" s="1317" t="s">
        <v>606</v>
      </c>
      <c r="AO55" s="1317"/>
      <c r="AP55" s="1317"/>
      <c r="AQ55" s="1317"/>
      <c r="AR55" s="1317"/>
      <c r="AS55" s="1317"/>
      <c r="AT55" s="1317"/>
      <c r="AU55" s="1317"/>
      <c r="AV55" s="1317"/>
      <c r="AW55" s="1317"/>
      <c r="AX55" s="1317"/>
      <c r="AY55" s="1317"/>
      <c r="AZ55" s="1317"/>
      <c r="BA55" s="1317"/>
      <c r="BB55" s="1316" t="s">
        <v>604</v>
      </c>
      <c r="BC55" s="1316"/>
      <c r="BD55" s="1316"/>
      <c r="BE55" s="1316"/>
      <c r="BF55" s="1316"/>
      <c r="BG55" s="1316"/>
      <c r="BH55" s="1316"/>
      <c r="BI55" s="1316"/>
      <c r="BJ55" s="1316"/>
      <c r="BK55" s="1316"/>
      <c r="BL55" s="1316"/>
      <c r="BM55" s="1316"/>
      <c r="BN55" s="1316"/>
      <c r="BO55" s="1316"/>
      <c r="BP55" s="1313">
        <v>20.2</v>
      </c>
      <c r="BQ55" s="1313"/>
      <c r="BR55" s="1313"/>
      <c r="BS55" s="1313"/>
      <c r="BT55" s="1313"/>
      <c r="BU55" s="1313"/>
      <c r="BV55" s="1313"/>
      <c r="BW55" s="1313"/>
      <c r="BX55" s="1313">
        <v>19</v>
      </c>
      <c r="BY55" s="1313"/>
      <c r="BZ55" s="1313"/>
      <c r="CA55" s="1313"/>
      <c r="CB55" s="1313"/>
      <c r="CC55" s="1313"/>
      <c r="CD55" s="1313"/>
      <c r="CE55" s="1313"/>
      <c r="CF55" s="1313">
        <v>15.4</v>
      </c>
      <c r="CG55" s="1313"/>
      <c r="CH55" s="1313"/>
      <c r="CI55" s="1313"/>
      <c r="CJ55" s="1313"/>
      <c r="CK55" s="1313"/>
      <c r="CL55" s="1313"/>
      <c r="CM55" s="1313"/>
      <c r="CN55" s="1313">
        <v>14.9</v>
      </c>
      <c r="CO55" s="1313"/>
      <c r="CP55" s="1313"/>
      <c r="CQ55" s="1313"/>
      <c r="CR55" s="1313"/>
      <c r="CS55" s="1313"/>
      <c r="CT55" s="1313"/>
      <c r="CU55" s="1313"/>
      <c r="CV55" s="1313">
        <v>14.5</v>
      </c>
      <c r="CW55" s="1313"/>
      <c r="CX55" s="1313"/>
      <c r="CY55" s="1313"/>
      <c r="CZ55" s="1313"/>
      <c r="DA55" s="1313"/>
      <c r="DB55" s="1313"/>
      <c r="DC55" s="1313"/>
    </row>
    <row r="56" spans="1:109" x14ac:dyDescent="0.15">
      <c r="A56" s="405"/>
      <c r="B56" s="397"/>
      <c r="G56" s="1311"/>
      <c r="H56" s="1311"/>
      <c r="I56" s="1311"/>
      <c r="J56" s="1311"/>
      <c r="K56" s="1318"/>
      <c r="L56" s="1318"/>
      <c r="M56" s="1318"/>
      <c r="N56" s="1318"/>
      <c r="AN56" s="1317"/>
      <c r="AO56" s="1317"/>
      <c r="AP56" s="1317"/>
      <c r="AQ56" s="1317"/>
      <c r="AR56" s="1317"/>
      <c r="AS56" s="1317"/>
      <c r="AT56" s="1317"/>
      <c r="AU56" s="1317"/>
      <c r="AV56" s="1317"/>
      <c r="AW56" s="1317"/>
      <c r="AX56" s="1317"/>
      <c r="AY56" s="1317"/>
      <c r="AZ56" s="1317"/>
      <c r="BA56" s="1317"/>
      <c r="BB56" s="1316"/>
      <c r="BC56" s="1316"/>
      <c r="BD56" s="1316"/>
      <c r="BE56" s="1316"/>
      <c r="BF56" s="1316"/>
      <c r="BG56" s="1316"/>
      <c r="BH56" s="1316"/>
      <c r="BI56" s="1316"/>
      <c r="BJ56" s="1316"/>
      <c r="BK56" s="1316"/>
      <c r="BL56" s="1316"/>
      <c r="BM56" s="1316"/>
      <c r="BN56" s="1316"/>
      <c r="BO56" s="1316"/>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5" customFormat="1" x14ac:dyDescent="0.15">
      <c r="B57" s="409"/>
      <c r="G57" s="1311"/>
      <c r="H57" s="1311"/>
      <c r="I57" s="1314"/>
      <c r="J57" s="1314"/>
      <c r="K57" s="1318"/>
      <c r="L57" s="1318"/>
      <c r="M57" s="1318"/>
      <c r="N57" s="1318"/>
      <c r="AM57" s="390"/>
      <c r="AN57" s="1317"/>
      <c r="AO57" s="1317"/>
      <c r="AP57" s="1317"/>
      <c r="AQ57" s="1317"/>
      <c r="AR57" s="1317"/>
      <c r="AS57" s="1317"/>
      <c r="AT57" s="1317"/>
      <c r="AU57" s="1317"/>
      <c r="AV57" s="1317"/>
      <c r="AW57" s="1317"/>
      <c r="AX57" s="1317"/>
      <c r="AY57" s="1317"/>
      <c r="AZ57" s="1317"/>
      <c r="BA57" s="1317"/>
      <c r="BB57" s="1316" t="s">
        <v>605</v>
      </c>
      <c r="BC57" s="1316"/>
      <c r="BD57" s="1316"/>
      <c r="BE57" s="1316"/>
      <c r="BF57" s="1316"/>
      <c r="BG57" s="1316"/>
      <c r="BH57" s="1316"/>
      <c r="BI57" s="1316"/>
      <c r="BJ57" s="1316"/>
      <c r="BK57" s="1316"/>
      <c r="BL57" s="1316"/>
      <c r="BM57" s="1316"/>
      <c r="BN57" s="1316"/>
      <c r="BO57" s="1316"/>
      <c r="BP57" s="1313">
        <v>53.6</v>
      </c>
      <c r="BQ57" s="1313"/>
      <c r="BR57" s="1313"/>
      <c r="BS57" s="1313"/>
      <c r="BT57" s="1313"/>
      <c r="BU57" s="1313"/>
      <c r="BV57" s="1313"/>
      <c r="BW57" s="1313"/>
      <c r="BX57" s="1313">
        <v>56.1</v>
      </c>
      <c r="BY57" s="1313"/>
      <c r="BZ57" s="1313"/>
      <c r="CA57" s="1313"/>
      <c r="CB57" s="1313"/>
      <c r="CC57" s="1313"/>
      <c r="CD57" s="1313"/>
      <c r="CE57" s="1313"/>
      <c r="CF57" s="1313">
        <v>57.5</v>
      </c>
      <c r="CG57" s="1313"/>
      <c r="CH57" s="1313"/>
      <c r="CI57" s="1313"/>
      <c r="CJ57" s="1313"/>
      <c r="CK57" s="1313"/>
      <c r="CL57" s="1313"/>
      <c r="CM57" s="1313"/>
      <c r="CN57" s="1313">
        <v>58.5</v>
      </c>
      <c r="CO57" s="1313"/>
      <c r="CP57" s="1313"/>
      <c r="CQ57" s="1313"/>
      <c r="CR57" s="1313"/>
      <c r="CS57" s="1313"/>
      <c r="CT57" s="1313"/>
      <c r="CU57" s="1313"/>
      <c r="CV57" s="1313">
        <v>58.9</v>
      </c>
      <c r="CW57" s="1313"/>
      <c r="CX57" s="1313"/>
      <c r="CY57" s="1313"/>
      <c r="CZ57" s="1313"/>
      <c r="DA57" s="1313"/>
      <c r="DB57" s="1313"/>
      <c r="DC57" s="1313"/>
      <c r="DD57" s="410"/>
      <c r="DE57" s="409"/>
    </row>
    <row r="58" spans="1:109" s="405" customFormat="1" x14ac:dyDescent="0.15">
      <c r="A58" s="390"/>
      <c r="B58" s="409"/>
      <c r="G58" s="1311"/>
      <c r="H58" s="1311"/>
      <c r="I58" s="1314"/>
      <c r="J58" s="1314"/>
      <c r="K58" s="1318"/>
      <c r="L58" s="1318"/>
      <c r="M58" s="1318"/>
      <c r="N58" s="1318"/>
      <c r="AM58" s="390"/>
      <c r="AN58" s="1317"/>
      <c r="AO58" s="1317"/>
      <c r="AP58" s="1317"/>
      <c r="AQ58" s="1317"/>
      <c r="AR58" s="1317"/>
      <c r="AS58" s="1317"/>
      <c r="AT58" s="1317"/>
      <c r="AU58" s="1317"/>
      <c r="AV58" s="1317"/>
      <c r="AW58" s="1317"/>
      <c r="AX58" s="1317"/>
      <c r="AY58" s="1317"/>
      <c r="AZ58" s="1317"/>
      <c r="BA58" s="1317"/>
      <c r="BB58" s="1316"/>
      <c r="BC58" s="1316"/>
      <c r="BD58" s="1316"/>
      <c r="BE58" s="1316"/>
      <c r="BF58" s="1316"/>
      <c r="BG58" s="1316"/>
      <c r="BH58" s="1316"/>
      <c r="BI58" s="1316"/>
      <c r="BJ58" s="1316"/>
      <c r="BK58" s="1316"/>
      <c r="BL58" s="1316"/>
      <c r="BM58" s="1316"/>
      <c r="BN58" s="1316"/>
      <c r="BO58" s="1316"/>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607</v>
      </c>
    </row>
    <row r="64" spans="1:109" x14ac:dyDescent="0.15">
      <c r="B64" s="397"/>
      <c r="G64" s="404"/>
      <c r="I64" s="417"/>
      <c r="J64" s="417"/>
      <c r="K64" s="417"/>
      <c r="L64" s="417"/>
      <c r="M64" s="417"/>
      <c r="N64" s="418"/>
      <c r="AM64" s="404"/>
      <c r="AN64" s="404" t="s">
        <v>600</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9" t="s">
        <v>608</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x14ac:dyDescent="0.15">
      <c r="B66" s="397"/>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x14ac:dyDescent="0.15">
      <c r="B67" s="397"/>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x14ac:dyDescent="0.15">
      <c r="B68" s="397"/>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x14ac:dyDescent="0.15">
      <c r="B69" s="397"/>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602</v>
      </c>
    </row>
    <row r="72" spans="2:107" x14ac:dyDescent="0.15">
      <c r="B72" s="397"/>
      <c r="G72" s="1311"/>
      <c r="H72" s="1311"/>
      <c r="I72" s="1311"/>
      <c r="J72" s="1311"/>
      <c r="K72" s="407"/>
      <c r="L72" s="407"/>
      <c r="M72" s="408"/>
      <c r="N72" s="408"/>
      <c r="AN72" s="1329"/>
      <c r="AO72" s="1330"/>
      <c r="AP72" s="1330"/>
      <c r="AQ72" s="1330"/>
      <c r="AR72" s="1330"/>
      <c r="AS72" s="1330"/>
      <c r="AT72" s="1330"/>
      <c r="AU72" s="1330"/>
      <c r="AV72" s="1330"/>
      <c r="AW72" s="1330"/>
      <c r="AX72" s="1330"/>
      <c r="AY72" s="1330"/>
      <c r="AZ72" s="1330"/>
      <c r="BA72" s="1330"/>
      <c r="BB72" s="1330"/>
      <c r="BC72" s="1330"/>
      <c r="BD72" s="1330"/>
      <c r="BE72" s="1330"/>
      <c r="BF72" s="1330"/>
      <c r="BG72" s="1330"/>
      <c r="BH72" s="1330"/>
      <c r="BI72" s="1330"/>
      <c r="BJ72" s="1330"/>
      <c r="BK72" s="1330"/>
      <c r="BL72" s="1330"/>
      <c r="BM72" s="1330"/>
      <c r="BN72" s="1330"/>
      <c r="BO72" s="1331"/>
      <c r="BP72" s="1317" t="s">
        <v>555</v>
      </c>
      <c r="BQ72" s="1317"/>
      <c r="BR72" s="1317"/>
      <c r="BS72" s="1317"/>
      <c r="BT72" s="1317"/>
      <c r="BU72" s="1317"/>
      <c r="BV72" s="1317"/>
      <c r="BW72" s="1317"/>
      <c r="BX72" s="1317" t="s">
        <v>556</v>
      </c>
      <c r="BY72" s="1317"/>
      <c r="BZ72" s="1317"/>
      <c r="CA72" s="1317"/>
      <c r="CB72" s="1317"/>
      <c r="CC72" s="1317"/>
      <c r="CD72" s="1317"/>
      <c r="CE72" s="1317"/>
      <c r="CF72" s="1317" t="s">
        <v>557</v>
      </c>
      <c r="CG72" s="1317"/>
      <c r="CH72" s="1317"/>
      <c r="CI72" s="1317"/>
      <c r="CJ72" s="1317"/>
      <c r="CK72" s="1317"/>
      <c r="CL72" s="1317"/>
      <c r="CM72" s="1317"/>
      <c r="CN72" s="1317" t="s">
        <v>558</v>
      </c>
      <c r="CO72" s="1317"/>
      <c r="CP72" s="1317"/>
      <c r="CQ72" s="1317"/>
      <c r="CR72" s="1317"/>
      <c r="CS72" s="1317"/>
      <c r="CT72" s="1317"/>
      <c r="CU72" s="1317"/>
      <c r="CV72" s="1317" t="s">
        <v>559</v>
      </c>
      <c r="CW72" s="1317"/>
      <c r="CX72" s="1317"/>
      <c r="CY72" s="1317"/>
      <c r="CZ72" s="1317"/>
      <c r="DA72" s="1317"/>
      <c r="DB72" s="1317"/>
      <c r="DC72" s="1317"/>
    </row>
    <row r="73" spans="2:107" x14ac:dyDescent="0.15">
      <c r="B73" s="397"/>
      <c r="G73" s="1328"/>
      <c r="H73" s="1328"/>
      <c r="I73" s="1328"/>
      <c r="J73" s="1328"/>
      <c r="K73" s="1312"/>
      <c r="L73" s="1312"/>
      <c r="M73" s="1312"/>
      <c r="N73" s="1312"/>
      <c r="AM73" s="406"/>
      <c r="AN73" s="1316" t="s">
        <v>603</v>
      </c>
      <c r="AO73" s="1316"/>
      <c r="AP73" s="1316"/>
      <c r="AQ73" s="1316"/>
      <c r="AR73" s="1316"/>
      <c r="AS73" s="1316"/>
      <c r="AT73" s="1316"/>
      <c r="AU73" s="1316"/>
      <c r="AV73" s="1316"/>
      <c r="AW73" s="1316"/>
      <c r="AX73" s="1316"/>
      <c r="AY73" s="1316"/>
      <c r="AZ73" s="1316"/>
      <c r="BA73" s="1316"/>
      <c r="BB73" s="1316" t="s">
        <v>604</v>
      </c>
      <c r="BC73" s="1316"/>
      <c r="BD73" s="1316"/>
      <c r="BE73" s="1316"/>
      <c r="BF73" s="1316"/>
      <c r="BG73" s="1316"/>
      <c r="BH73" s="1316"/>
      <c r="BI73" s="1316"/>
      <c r="BJ73" s="1316"/>
      <c r="BK73" s="1316"/>
      <c r="BL73" s="1316"/>
      <c r="BM73" s="1316"/>
      <c r="BN73" s="1316"/>
      <c r="BO73" s="1316"/>
      <c r="BP73" s="1313">
        <v>24</v>
      </c>
      <c r="BQ73" s="1313"/>
      <c r="BR73" s="1313"/>
      <c r="BS73" s="1313"/>
      <c r="BT73" s="1313"/>
      <c r="BU73" s="1313"/>
      <c r="BV73" s="1313"/>
      <c r="BW73" s="1313"/>
      <c r="BX73" s="1313">
        <v>19.899999999999999</v>
      </c>
      <c r="BY73" s="1313"/>
      <c r="BZ73" s="1313"/>
      <c r="CA73" s="1313"/>
      <c r="CB73" s="1313"/>
      <c r="CC73" s="1313"/>
      <c r="CD73" s="1313"/>
      <c r="CE73" s="1313"/>
      <c r="CF73" s="1313">
        <v>10.9</v>
      </c>
      <c r="CG73" s="1313"/>
      <c r="CH73" s="1313"/>
      <c r="CI73" s="1313"/>
      <c r="CJ73" s="1313"/>
      <c r="CK73" s="1313"/>
      <c r="CL73" s="1313"/>
      <c r="CM73" s="1313"/>
      <c r="CN73" s="1313">
        <v>7.9</v>
      </c>
      <c r="CO73" s="1313"/>
      <c r="CP73" s="1313"/>
      <c r="CQ73" s="1313"/>
      <c r="CR73" s="1313"/>
      <c r="CS73" s="1313"/>
      <c r="CT73" s="1313"/>
      <c r="CU73" s="1313"/>
      <c r="CV73" s="1313"/>
      <c r="CW73" s="1313"/>
      <c r="CX73" s="1313"/>
      <c r="CY73" s="1313"/>
      <c r="CZ73" s="1313"/>
      <c r="DA73" s="1313"/>
      <c r="DB73" s="1313"/>
      <c r="DC73" s="1313"/>
    </row>
    <row r="74" spans="2:107" x14ac:dyDescent="0.15">
      <c r="B74" s="397"/>
      <c r="G74" s="1328"/>
      <c r="H74" s="1328"/>
      <c r="I74" s="1328"/>
      <c r="J74" s="1328"/>
      <c r="K74" s="1312"/>
      <c r="L74" s="1312"/>
      <c r="M74" s="1312"/>
      <c r="N74" s="1312"/>
      <c r="AM74" s="406"/>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x14ac:dyDescent="0.15">
      <c r="B75" s="397"/>
      <c r="G75" s="1328"/>
      <c r="H75" s="1328"/>
      <c r="I75" s="1311"/>
      <c r="J75" s="1311"/>
      <c r="K75" s="1318"/>
      <c r="L75" s="1318"/>
      <c r="M75" s="1318"/>
      <c r="N75" s="1318"/>
      <c r="AM75" s="406"/>
      <c r="AN75" s="1316"/>
      <c r="AO75" s="1316"/>
      <c r="AP75" s="1316"/>
      <c r="AQ75" s="1316"/>
      <c r="AR75" s="1316"/>
      <c r="AS75" s="1316"/>
      <c r="AT75" s="1316"/>
      <c r="AU75" s="1316"/>
      <c r="AV75" s="1316"/>
      <c r="AW75" s="1316"/>
      <c r="AX75" s="1316"/>
      <c r="AY75" s="1316"/>
      <c r="AZ75" s="1316"/>
      <c r="BA75" s="1316"/>
      <c r="BB75" s="1316" t="s">
        <v>609</v>
      </c>
      <c r="BC75" s="1316"/>
      <c r="BD75" s="1316"/>
      <c r="BE75" s="1316"/>
      <c r="BF75" s="1316"/>
      <c r="BG75" s="1316"/>
      <c r="BH75" s="1316"/>
      <c r="BI75" s="1316"/>
      <c r="BJ75" s="1316"/>
      <c r="BK75" s="1316"/>
      <c r="BL75" s="1316"/>
      <c r="BM75" s="1316"/>
      <c r="BN75" s="1316"/>
      <c r="BO75" s="1316"/>
      <c r="BP75" s="1313">
        <v>7</v>
      </c>
      <c r="BQ75" s="1313"/>
      <c r="BR75" s="1313"/>
      <c r="BS75" s="1313"/>
      <c r="BT75" s="1313"/>
      <c r="BU75" s="1313"/>
      <c r="BV75" s="1313"/>
      <c r="BW75" s="1313"/>
      <c r="BX75" s="1313">
        <v>7.3</v>
      </c>
      <c r="BY75" s="1313"/>
      <c r="BZ75" s="1313"/>
      <c r="CA75" s="1313"/>
      <c r="CB75" s="1313"/>
      <c r="CC75" s="1313"/>
      <c r="CD75" s="1313"/>
      <c r="CE75" s="1313"/>
      <c r="CF75" s="1313">
        <v>7.4</v>
      </c>
      <c r="CG75" s="1313"/>
      <c r="CH75" s="1313"/>
      <c r="CI75" s="1313"/>
      <c r="CJ75" s="1313"/>
      <c r="CK75" s="1313"/>
      <c r="CL75" s="1313"/>
      <c r="CM75" s="1313"/>
      <c r="CN75" s="1313">
        <v>7.3</v>
      </c>
      <c r="CO75" s="1313"/>
      <c r="CP75" s="1313"/>
      <c r="CQ75" s="1313"/>
      <c r="CR75" s="1313"/>
      <c r="CS75" s="1313"/>
      <c r="CT75" s="1313"/>
      <c r="CU75" s="1313"/>
      <c r="CV75" s="1313">
        <v>7.1</v>
      </c>
      <c r="CW75" s="1313"/>
      <c r="CX75" s="1313"/>
      <c r="CY75" s="1313"/>
      <c r="CZ75" s="1313"/>
      <c r="DA75" s="1313"/>
      <c r="DB75" s="1313"/>
      <c r="DC75" s="1313"/>
    </row>
    <row r="76" spans="2:107" x14ac:dyDescent="0.15">
      <c r="B76" s="397"/>
      <c r="G76" s="1328"/>
      <c r="H76" s="1328"/>
      <c r="I76" s="1311"/>
      <c r="J76" s="1311"/>
      <c r="K76" s="1318"/>
      <c r="L76" s="1318"/>
      <c r="M76" s="1318"/>
      <c r="N76" s="1318"/>
      <c r="AM76" s="406"/>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x14ac:dyDescent="0.15">
      <c r="B77" s="397"/>
      <c r="G77" s="1311"/>
      <c r="H77" s="1311"/>
      <c r="I77" s="1311"/>
      <c r="J77" s="1311"/>
      <c r="K77" s="1312"/>
      <c r="L77" s="1312"/>
      <c r="M77" s="1312"/>
      <c r="N77" s="1312"/>
      <c r="AN77" s="1317" t="s">
        <v>606</v>
      </c>
      <c r="AO77" s="1317"/>
      <c r="AP77" s="1317"/>
      <c r="AQ77" s="1317"/>
      <c r="AR77" s="1317"/>
      <c r="AS77" s="1317"/>
      <c r="AT77" s="1317"/>
      <c r="AU77" s="1317"/>
      <c r="AV77" s="1317"/>
      <c r="AW77" s="1317"/>
      <c r="AX77" s="1317"/>
      <c r="AY77" s="1317"/>
      <c r="AZ77" s="1317"/>
      <c r="BA77" s="1317"/>
      <c r="BB77" s="1316" t="s">
        <v>604</v>
      </c>
      <c r="BC77" s="1316"/>
      <c r="BD77" s="1316"/>
      <c r="BE77" s="1316"/>
      <c r="BF77" s="1316"/>
      <c r="BG77" s="1316"/>
      <c r="BH77" s="1316"/>
      <c r="BI77" s="1316"/>
      <c r="BJ77" s="1316"/>
      <c r="BK77" s="1316"/>
      <c r="BL77" s="1316"/>
      <c r="BM77" s="1316"/>
      <c r="BN77" s="1316"/>
      <c r="BO77" s="1316"/>
      <c r="BP77" s="1313">
        <v>20.2</v>
      </c>
      <c r="BQ77" s="1313"/>
      <c r="BR77" s="1313"/>
      <c r="BS77" s="1313"/>
      <c r="BT77" s="1313"/>
      <c r="BU77" s="1313"/>
      <c r="BV77" s="1313"/>
      <c r="BW77" s="1313"/>
      <c r="BX77" s="1313">
        <v>19</v>
      </c>
      <c r="BY77" s="1313"/>
      <c r="BZ77" s="1313"/>
      <c r="CA77" s="1313"/>
      <c r="CB77" s="1313"/>
      <c r="CC77" s="1313"/>
      <c r="CD77" s="1313"/>
      <c r="CE77" s="1313"/>
      <c r="CF77" s="1313">
        <v>15.4</v>
      </c>
      <c r="CG77" s="1313"/>
      <c r="CH77" s="1313"/>
      <c r="CI77" s="1313"/>
      <c r="CJ77" s="1313"/>
      <c r="CK77" s="1313"/>
      <c r="CL77" s="1313"/>
      <c r="CM77" s="1313"/>
      <c r="CN77" s="1313">
        <v>14.9</v>
      </c>
      <c r="CO77" s="1313"/>
      <c r="CP77" s="1313"/>
      <c r="CQ77" s="1313"/>
      <c r="CR77" s="1313"/>
      <c r="CS77" s="1313"/>
      <c r="CT77" s="1313"/>
      <c r="CU77" s="1313"/>
      <c r="CV77" s="1313">
        <v>14.5</v>
      </c>
      <c r="CW77" s="1313"/>
      <c r="CX77" s="1313"/>
      <c r="CY77" s="1313"/>
      <c r="CZ77" s="1313"/>
      <c r="DA77" s="1313"/>
      <c r="DB77" s="1313"/>
      <c r="DC77" s="1313"/>
    </row>
    <row r="78" spans="2:107" x14ac:dyDescent="0.15">
      <c r="B78" s="397"/>
      <c r="G78" s="1311"/>
      <c r="H78" s="1311"/>
      <c r="I78" s="1311"/>
      <c r="J78" s="1311"/>
      <c r="K78" s="1312"/>
      <c r="L78" s="1312"/>
      <c r="M78" s="1312"/>
      <c r="N78" s="1312"/>
      <c r="AN78" s="1317"/>
      <c r="AO78" s="1317"/>
      <c r="AP78" s="1317"/>
      <c r="AQ78" s="1317"/>
      <c r="AR78" s="1317"/>
      <c r="AS78" s="1317"/>
      <c r="AT78" s="1317"/>
      <c r="AU78" s="1317"/>
      <c r="AV78" s="1317"/>
      <c r="AW78" s="1317"/>
      <c r="AX78" s="1317"/>
      <c r="AY78" s="1317"/>
      <c r="AZ78" s="1317"/>
      <c r="BA78" s="1317"/>
      <c r="BB78" s="1316"/>
      <c r="BC78" s="1316"/>
      <c r="BD78" s="1316"/>
      <c r="BE78" s="1316"/>
      <c r="BF78" s="1316"/>
      <c r="BG78" s="1316"/>
      <c r="BH78" s="1316"/>
      <c r="BI78" s="1316"/>
      <c r="BJ78" s="1316"/>
      <c r="BK78" s="1316"/>
      <c r="BL78" s="1316"/>
      <c r="BM78" s="1316"/>
      <c r="BN78" s="1316"/>
      <c r="BO78" s="1316"/>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x14ac:dyDescent="0.15">
      <c r="B79" s="397"/>
      <c r="G79" s="1311"/>
      <c r="H79" s="1311"/>
      <c r="I79" s="1314"/>
      <c r="J79" s="1314"/>
      <c r="K79" s="1315"/>
      <c r="L79" s="1315"/>
      <c r="M79" s="1315"/>
      <c r="N79" s="1315"/>
      <c r="AN79" s="1317"/>
      <c r="AO79" s="1317"/>
      <c r="AP79" s="1317"/>
      <c r="AQ79" s="1317"/>
      <c r="AR79" s="1317"/>
      <c r="AS79" s="1317"/>
      <c r="AT79" s="1317"/>
      <c r="AU79" s="1317"/>
      <c r="AV79" s="1317"/>
      <c r="AW79" s="1317"/>
      <c r="AX79" s="1317"/>
      <c r="AY79" s="1317"/>
      <c r="AZ79" s="1317"/>
      <c r="BA79" s="1317"/>
      <c r="BB79" s="1316" t="s">
        <v>609</v>
      </c>
      <c r="BC79" s="1316"/>
      <c r="BD79" s="1316"/>
      <c r="BE79" s="1316"/>
      <c r="BF79" s="1316"/>
      <c r="BG79" s="1316"/>
      <c r="BH79" s="1316"/>
      <c r="BI79" s="1316"/>
      <c r="BJ79" s="1316"/>
      <c r="BK79" s="1316"/>
      <c r="BL79" s="1316"/>
      <c r="BM79" s="1316"/>
      <c r="BN79" s="1316"/>
      <c r="BO79" s="1316"/>
      <c r="BP79" s="1313">
        <v>8.6</v>
      </c>
      <c r="BQ79" s="1313"/>
      <c r="BR79" s="1313"/>
      <c r="BS79" s="1313"/>
      <c r="BT79" s="1313"/>
      <c r="BU79" s="1313"/>
      <c r="BV79" s="1313"/>
      <c r="BW79" s="1313"/>
      <c r="BX79" s="1313">
        <v>8.5</v>
      </c>
      <c r="BY79" s="1313"/>
      <c r="BZ79" s="1313"/>
      <c r="CA79" s="1313"/>
      <c r="CB79" s="1313"/>
      <c r="CC79" s="1313"/>
      <c r="CD79" s="1313"/>
      <c r="CE79" s="1313"/>
      <c r="CF79" s="1313">
        <v>8.5</v>
      </c>
      <c r="CG79" s="1313"/>
      <c r="CH79" s="1313"/>
      <c r="CI79" s="1313"/>
      <c r="CJ79" s="1313"/>
      <c r="CK79" s="1313"/>
      <c r="CL79" s="1313"/>
      <c r="CM79" s="1313"/>
      <c r="CN79" s="1313">
        <v>8.5</v>
      </c>
      <c r="CO79" s="1313"/>
      <c r="CP79" s="1313"/>
      <c r="CQ79" s="1313"/>
      <c r="CR79" s="1313"/>
      <c r="CS79" s="1313"/>
      <c r="CT79" s="1313"/>
      <c r="CU79" s="1313"/>
      <c r="CV79" s="1313">
        <v>8.4</v>
      </c>
      <c r="CW79" s="1313"/>
      <c r="CX79" s="1313"/>
      <c r="CY79" s="1313"/>
      <c r="CZ79" s="1313"/>
      <c r="DA79" s="1313"/>
      <c r="DB79" s="1313"/>
      <c r="DC79" s="1313"/>
    </row>
    <row r="80" spans="2:107" x14ac:dyDescent="0.15">
      <c r="B80" s="397"/>
      <c r="G80" s="1311"/>
      <c r="H80" s="1311"/>
      <c r="I80" s="1314"/>
      <c r="J80" s="1314"/>
      <c r="K80" s="1315"/>
      <c r="L80" s="1315"/>
      <c r="M80" s="1315"/>
      <c r="N80" s="1315"/>
      <c r="AN80" s="1317"/>
      <c r="AO80" s="1317"/>
      <c r="AP80" s="1317"/>
      <c r="AQ80" s="1317"/>
      <c r="AR80" s="1317"/>
      <c r="AS80" s="1317"/>
      <c r="AT80" s="1317"/>
      <c r="AU80" s="1317"/>
      <c r="AV80" s="1317"/>
      <c r="AW80" s="1317"/>
      <c r="AX80" s="1317"/>
      <c r="AY80" s="1317"/>
      <c r="AZ80" s="1317"/>
      <c r="BA80" s="1317"/>
      <c r="BB80" s="1316"/>
      <c r="BC80" s="1316"/>
      <c r="BD80" s="1316"/>
      <c r="BE80" s="1316"/>
      <c r="BF80" s="1316"/>
      <c r="BG80" s="1316"/>
      <c r="BH80" s="1316"/>
      <c r="BI80" s="1316"/>
      <c r="BJ80" s="1316"/>
      <c r="BK80" s="1316"/>
      <c r="BL80" s="1316"/>
      <c r="BM80" s="1316"/>
      <c r="BN80" s="1316"/>
      <c r="BO80" s="1316"/>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O5D6J+mNCNi9Sab2L2FO3ykVITMc2y1sKFpDPc+UwjxMcknziu1MpjEfEZA27dCwQkfSuq99k6J6WzyXpX9C4w==" saltValue="gwIpC6+1zdcO9QK1liKwh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502</v>
      </c>
    </row>
  </sheetData>
  <sheetProtection algorithmName="SHA-512" hashValue="PIchE667K2PKnSdksRWuejUeOBmV6E6wTggt7i10M68k95LwVXjC5MhmShIu+FbtwkZCLeE+VgawxbJsIkG8Jw==" saltValue="K4CGbWIeCyRK7tP2vKaMn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3" zoomScaleNormal="73"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502</v>
      </c>
    </row>
  </sheetData>
  <sheetProtection algorithmName="SHA-512" hashValue="IRGRWbgSbQZ1cXouHzdWzyjjidVHzuZrhJNOQVgAS9Ho1dKdZdOxWi4QFqD1l9eyaT7DjBydMY1XKRkJcu9/Dw==" saltValue="uK7hRpK0tuklf7zc0pCL0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552</v>
      </c>
      <c r="G2" s="157"/>
      <c r="H2" s="158"/>
    </row>
    <row r="3" spans="1:8" x14ac:dyDescent="0.15">
      <c r="A3" s="154" t="s">
        <v>545</v>
      </c>
      <c r="B3" s="159"/>
      <c r="C3" s="160"/>
      <c r="D3" s="161">
        <v>63924</v>
      </c>
      <c r="E3" s="162"/>
      <c r="F3" s="163">
        <v>78864</v>
      </c>
      <c r="G3" s="164"/>
      <c r="H3" s="165"/>
    </row>
    <row r="4" spans="1:8" x14ac:dyDescent="0.15">
      <c r="A4" s="166"/>
      <c r="B4" s="167"/>
      <c r="C4" s="168"/>
      <c r="D4" s="169">
        <v>33850</v>
      </c>
      <c r="E4" s="170"/>
      <c r="F4" s="171">
        <v>46136</v>
      </c>
      <c r="G4" s="172"/>
      <c r="H4" s="173"/>
    </row>
    <row r="5" spans="1:8" x14ac:dyDescent="0.15">
      <c r="A5" s="154" t="s">
        <v>547</v>
      </c>
      <c r="B5" s="159"/>
      <c r="C5" s="160"/>
      <c r="D5" s="161">
        <v>77792</v>
      </c>
      <c r="E5" s="162"/>
      <c r="F5" s="163">
        <v>85042</v>
      </c>
      <c r="G5" s="164"/>
      <c r="H5" s="165"/>
    </row>
    <row r="6" spans="1:8" x14ac:dyDescent="0.15">
      <c r="A6" s="166"/>
      <c r="B6" s="167"/>
      <c r="C6" s="168"/>
      <c r="D6" s="169">
        <v>35117</v>
      </c>
      <c r="E6" s="170"/>
      <c r="F6" s="171">
        <v>50806</v>
      </c>
      <c r="G6" s="172"/>
      <c r="H6" s="173"/>
    </row>
    <row r="7" spans="1:8" x14ac:dyDescent="0.15">
      <c r="A7" s="154" t="s">
        <v>548</v>
      </c>
      <c r="B7" s="159"/>
      <c r="C7" s="160"/>
      <c r="D7" s="161">
        <v>75869</v>
      </c>
      <c r="E7" s="162"/>
      <c r="F7" s="163">
        <v>83774</v>
      </c>
      <c r="G7" s="164"/>
      <c r="H7" s="165"/>
    </row>
    <row r="8" spans="1:8" x14ac:dyDescent="0.15">
      <c r="A8" s="166"/>
      <c r="B8" s="167"/>
      <c r="C8" s="168"/>
      <c r="D8" s="169">
        <v>42121</v>
      </c>
      <c r="E8" s="170"/>
      <c r="F8" s="171">
        <v>52179</v>
      </c>
      <c r="G8" s="172"/>
      <c r="H8" s="173"/>
    </row>
    <row r="9" spans="1:8" x14ac:dyDescent="0.15">
      <c r="A9" s="154" t="s">
        <v>549</v>
      </c>
      <c r="B9" s="159"/>
      <c r="C9" s="160"/>
      <c r="D9" s="161">
        <v>90836</v>
      </c>
      <c r="E9" s="162"/>
      <c r="F9" s="163">
        <v>132981</v>
      </c>
      <c r="G9" s="164"/>
      <c r="H9" s="165"/>
    </row>
    <row r="10" spans="1:8" x14ac:dyDescent="0.15">
      <c r="A10" s="166"/>
      <c r="B10" s="167"/>
      <c r="C10" s="168"/>
      <c r="D10" s="169">
        <v>45104</v>
      </c>
      <c r="E10" s="170"/>
      <c r="F10" s="171">
        <v>56973</v>
      </c>
      <c r="G10" s="172"/>
      <c r="H10" s="173"/>
    </row>
    <row r="11" spans="1:8" x14ac:dyDescent="0.15">
      <c r="A11" s="154" t="s">
        <v>550</v>
      </c>
      <c r="B11" s="159"/>
      <c r="C11" s="160"/>
      <c r="D11" s="161">
        <v>65121</v>
      </c>
      <c r="E11" s="162"/>
      <c r="F11" s="163">
        <v>128523</v>
      </c>
      <c r="G11" s="164"/>
      <c r="H11" s="165"/>
    </row>
    <row r="12" spans="1:8" x14ac:dyDescent="0.15">
      <c r="A12" s="166"/>
      <c r="B12" s="167"/>
      <c r="C12" s="174"/>
      <c r="D12" s="169">
        <v>36799</v>
      </c>
      <c r="E12" s="170"/>
      <c r="F12" s="171">
        <v>56792</v>
      </c>
      <c r="G12" s="172"/>
      <c r="H12" s="173"/>
    </row>
    <row r="13" spans="1:8" x14ac:dyDescent="0.15">
      <c r="A13" s="154"/>
      <c r="B13" s="159"/>
      <c r="C13" s="175"/>
      <c r="D13" s="176">
        <v>74708</v>
      </c>
      <c r="E13" s="177"/>
      <c r="F13" s="178">
        <v>101837</v>
      </c>
      <c r="G13" s="179"/>
      <c r="H13" s="165"/>
    </row>
    <row r="14" spans="1:8" x14ac:dyDescent="0.15">
      <c r="A14" s="166"/>
      <c r="B14" s="167"/>
      <c r="C14" s="168"/>
      <c r="D14" s="169">
        <v>38598</v>
      </c>
      <c r="E14" s="170"/>
      <c r="F14" s="171">
        <v>52577</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4.7</v>
      </c>
      <c r="C19" s="180">
        <f>ROUND(VALUE(SUBSTITUTE(実質収支比率等に係る経年分析!G$48,"▲","-")),2)</f>
        <v>5.65</v>
      </c>
      <c r="D19" s="180">
        <f>ROUND(VALUE(SUBSTITUTE(実質収支比率等に係る経年分析!H$48,"▲","-")),2)</f>
        <v>5.01</v>
      </c>
      <c r="E19" s="180">
        <f>ROUND(VALUE(SUBSTITUTE(実質収支比率等に係る経年分析!I$48,"▲","-")),2)</f>
        <v>3.31</v>
      </c>
      <c r="F19" s="180">
        <f>ROUND(VALUE(SUBSTITUTE(実質収支比率等に係る経年分析!J$48,"▲","-")),2)</f>
        <v>5.01</v>
      </c>
    </row>
    <row r="20" spans="1:11" x14ac:dyDescent="0.15">
      <c r="A20" s="180" t="s">
        <v>55</v>
      </c>
      <c r="B20" s="180">
        <f>ROUND(VALUE(SUBSTITUTE(実質収支比率等に係る経年分析!F$47,"▲","-")),2)</f>
        <v>27.72</v>
      </c>
      <c r="C20" s="180">
        <f>ROUND(VALUE(SUBSTITUTE(実質収支比率等に係る経年分析!G$47,"▲","-")),2)</f>
        <v>29.23</v>
      </c>
      <c r="D20" s="180">
        <f>ROUND(VALUE(SUBSTITUTE(実質収支比率等に係る経年分析!H$47,"▲","-")),2)</f>
        <v>29.57</v>
      </c>
      <c r="E20" s="180">
        <f>ROUND(VALUE(SUBSTITUTE(実質収支比率等に係る経年分析!I$47,"▲","-")),2)</f>
        <v>27.27</v>
      </c>
      <c r="F20" s="180">
        <f>ROUND(VALUE(SUBSTITUTE(実質収支比率等に係る経年分析!J$47,"▲","-")),2)</f>
        <v>25.76</v>
      </c>
    </row>
    <row r="21" spans="1:11" x14ac:dyDescent="0.15">
      <c r="A21" s="180" t="s">
        <v>56</v>
      </c>
      <c r="B21" s="180">
        <f>IF(ISNUMBER(VALUE(SUBSTITUTE(実質収支比率等に係る経年分析!F$49,"▲","-"))),ROUND(VALUE(SUBSTITUTE(実質収支比率等に係る経年分析!F$49,"▲","-")),2),NA())</f>
        <v>-5.27</v>
      </c>
      <c r="C21" s="180">
        <f>IF(ISNUMBER(VALUE(SUBSTITUTE(実質収支比率等に係る経年分析!G$49,"▲","-"))),ROUND(VALUE(SUBSTITUTE(実質収支比率等に係る経年分析!G$49,"▲","-")),2),NA())</f>
        <v>-0.65</v>
      </c>
      <c r="D21" s="180">
        <f>IF(ISNUMBER(VALUE(SUBSTITUTE(実質収支比率等に係る経年分析!H$49,"▲","-"))),ROUND(VALUE(SUBSTITUTE(実質収支比率等に係る経年分析!H$49,"▲","-")),2),NA())</f>
        <v>-3.51</v>
      </c>
      <c r="E21" s="180">
        <f>IF(ISNUMBER(VALUE(SUBSTITUTE(実質収支比率等に係る経年分析!I$49,"▲","-"))),ROUND(VALUE(SUBSTITUTE(実質収支比率等に係る経年分析!I$49,"▲","-")),2),NA())</f>
        <v>-7.05</v>
      </c>
      <c r="F21" s="180">
        <f>IF(ISNUMBER(VALUE(SUBSTITUTE(実質収支比率等に係る経年分析!J$49,"▲","-"))),ROUND(VALUE(SUBSTITUTE(実質収支比率等に係る経年分析!J$49,"▲","-")),2),NA())</f>
        <v>-0.49</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0.15</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7.0000000000000007E-2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0.14000000000000001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0.23</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農業集落排水事業会計</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0.06</v>
      </c>
    </row>
    <row r="32" spans="1:11" x14ac:dyDescent="0.15">
      <c r="A32" s="181" t="str">
        <f>IF(連結実質赤字比率に係る赤字・黒字の構成分析!C$38="",NA(),連結実質赤字比率に係る赤字・黒字の構成分析!C$38)</f>
        <v>国民健康保険事業特別会計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0.36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0.98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0.37</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0.32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v>
      </c>
    </row>
    <row r="33" spans="1:16" x14ac:dyDescent="0.15">
      <c r="A33" s="181" t="str">
        <f>IF(連結実質赤字比率に係る赤字・黒字の構成分析!C$37="",NA(),連結実質赤字比率に係る赤字・黒字の構成分析!C$37)</f>
        <v>公共下水道事業会計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#VALUE!</v>
      </c>
      <c r="G33" s="181" t="e">
        <f>IF(ROUND(VALUE(SUBSTITUTE(連結実質赤字比率に係る赤字・黒字の構成分析!H$37,"▲", "-")), 2) &gt;= 0, ABS(ROUND(VALUE(SUBSTITUTE(連結実質赤字比率に係る赤字・黒字の構成分析!H$37,"▲", "-")), 2)), NA())</f>
        <v>#VALUE!</v>
      </c>
      <c r="H33" s="181" t="e">
        <f>IF(ROUND(VALUE(SUBSTITUTE(連結実質赤字比率に係る赤字・黒字の構成分析!I$37,"▲", "-")), 2) &lt; 0, ABS(ROUND(VALUE(SUBSTITUTE(連結実質赤字比率に係る赤字・黒字の構成分析!I$37,"▲", "-")), 2)), NA())</f>
        <v>#VALUE!</v>
      </c>
      <c r="I33" s="181" t="e">
        <f>IF(ROUND(VALUE(SUBSTITUTE(連結実質赤字比率に係る赤字・黒字の構成分析!I$37,"▲", "-")), 2) &gt;= 0, ABS(ROUND(VALUE(SUBSTITUTE(連結実質赤字比率に係る赤字・黒字の構成分析!I$37,"▲", "-")), 2)), NA())</f>
        <v>#VALUE!</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0.39</v>
      </c>
    </row>
    <row r="34" spans="1:16" x14ac:dyDescent="0.15">
      <c r="A34" s="181" t="str">
        <f>IF(連結実質赤字比率に係る赤字・黒字の構成分析!C$36="",NA(),連結実質赤字比率に係る赤字・黒字の構成分析!C$36)</f>
        <v>介護保険事業特別会計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1.02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0.92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1.65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0.87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0.53</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3.02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3.54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2.37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1.86</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4.6900000000000004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5.65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5.01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3.31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5.01</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1979</v>
      </c>
      <c r="E42" s="182"/>
      <c r="F42" s="182"/>
      <c r="G42" s="182">
        <f>'実質公債費比率（分子）の構造'!L$52</f>
        <v>1951</v>
      </c>
      <c r="H42" s="182"/>
      <c r="I42" s="182"/>
      <c r="J42" s="182">
        <f>'実質公債費比率（分子）の構造'!M$52</f>
        <v>1907</v>
      </c>
      <c r="K42" s="182"/>
      <c r="L42" s="182"/>
      <c r="M42" s="182">
        <f>'実質公債費比率（分子）の構造'!N$52</f>
        <v>1828</v>
      </c>
      <c r="N42" s="182"/>
      <c r="O42" s="182"/>
      <c r="P42" s="182">
        <f>'実質公債費比率（分子）の構造'!O$52</f>
        <v>1912</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9</v>
      </c>
      <c r="C44" s="182"/>
      <c r="D44" s="182"/>
      <c r="E44" s="182">
        <f>'実質公債費比率（分子）の構造'!L$50</f>
        <v>7</v>
      </c>
      <c r="F44" s="182"/>
      <c r="G44" s="182"/>
      <c r="H44" s="182">
        <f>'実質公債費比率（分子）の構造'!M$50</f>
        <v>6</v>
      </c>
      <c r="I44" s="182"/>
      <c r="J44" s="182"/>
      <c r="K44" s="182">
        <f>'実質公債費比率（分子）の構造'!N$50</f>
        <v>4</v>
      </c>
      <c r="L44" s="182"/>
      <c r="M44" s="182"/>
      <c r="N44" s="182">
        <f>'実質公債費比率（分子）の構造'!O$50</f>
        <v>2</v>
      </c>
      <c r="O44" s="182"/>
      <c r="P44" s="182"/>
    </row>
    <row r="45" spans="1:16" x14ac:dyDescent="0.15">
      <c r="A45" s="182" t="s">
        <v>66</v>
      </c>
      <c r="B45" s="182">
        <f>'実質公債費比率（分子）の構造'!K$49</f>
        <v>143</v>
      </c>
      <c r="C45" s="182"/>
      <c r="D45" s="182"/>
      <c r="E45" s="182">
        <f>'実質公債費比率（分子）の構造'!L$49</f>
        <v>167</v>
      </c>
      <c r="F45" s="182"/>
      <c r="G45" s="182"/>
      <c r="H45" s="182">
        <f>'実質公債費比率（分子）の構造'!M$49</f>
        <v>152</v>
      </c>
      <c r="I45" s="182"/>
      <c r="J45" s="182"/>
      <c r="K45" s="182">
        <f>'実質公債費比率（分子）の構造'!N$49</f>
        <v>184</v>
      </c>
      <c r="L45" s="182"/>
      <c r="M45" s="182"/>
      <c r="N45" s="182">
        <f>'実質公債費比率（分子）の構造'!O$49</f>
        <v>203</v>
      </c>
      <c r="O45" s="182"/>
      <c r="P45" s="182"/>
    </row>
    <row r="46" spans="1:16" x14ac:dyDescent="0.15">
      <c r="A46" s="182" t="s">
        <v>67</v>
      </c>
      <c r="B46" s="182">
        <f>'実質公債費比率（分子）の構造'!K$48</f>
        <v>192</v>
      </c>
      <c r="C46" s="182"/>
      <c r="D46" s="182"/>
      <c r="E46" s="182">
        <f>'実質公債費比率（分子）の構造'!L$48</f>
        <v>190</v>
      </c>
      <c r="F46" s="182"/>
      <c r="G46" s="182"/>
      <c r="H46" s="182">
        <f>'実質公債費比率（分子）の構造'!M$48</f>
        <v>183</v>
      </c>
      <c r="I46" s="182"/>
      <c r="J46" s="182"/>
      <c r="K46" s="182">
        <f>'実質公債費比率（分子）の構造'!N$48</f>
        <v>175</v>
      </c>
      <c r="L46" s="182"/>
      <c r="M46" s="182"/>
      <c r="N46" s="182">
        <f>'実質公債費比率（分子）の構造'!O$48</f>
        <v>178</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2454</v>
      </c>
      <c r="C49" s="182"/>
      <c r="D49" s="182"/>
      <c r="E49" s="182">
        <f>'実質公債費比率（分子）の構造'!L$45</f>
        <v>2410</v>
      </c>
      <c r="F49" s="182"/>
      <c r="G49" s="182"/>
      <c r="H49" s="182">
        <f>'実質公債費比率（分子）の構造'!M$45</f>
        <v>2343</v>
      </c>
      <c r="I49" s="182"/>
      <c r="J49" s="182"/>
      <c r="K49" s="182">
        <f>'実質公債費比率（分子）の構造'!N$45</f>
        <v>2210</v>
      </c>
      <c r="L49" s="182"/>
      <c r="M49" s="182"/>
      <c r="N49" s="182">
        <f>'実質公債費比率（分子）の構造'!O$45</f>
        <v>2319</v>
      </c>
      <c r="O49" s="182"/>
      <c r="P49" s="182"/>
    </row>
    <row r="50" spans="1:16" x14ac:dyDescent="0.15">
      <c r="A50" s="182" t="s">
        <v>71</v>
      </c>
      <c r="B50" s="182" t="e">
        <f>NA()</f>
        <v>#N/A</v>
      </c>
      <c r="C50" s="182">
        <f>IF(ISNUMBER('実質公債費比率（分子）の構造'!K$53),'実質公債費比率（分子）の構造'!K$53,NA())</f>
        <v>819</v>
      </c>
      <c r="D50" s="182" t="e">
        <f>NA()</f>
        <v>#N/A</v>
      </c>
      <c r="E50" s="182" t="e">
        <f>NA()</f>
        <v>#N/A</v>
      </c>
      <c r="F50" s="182">
        <f>IF(ISNUMBER('実質公債費比率（分子）の構造'!L$53),'実質公債費比率（分子）の構造'!L$53,NA())</f>
        <v>823</v>
      </c>
      <c r="G50" s="182" t="e">
        <f>NA()</f>
        <v>#N/A</v>
      </c>
      <c r="H50" s="182" t="e">
        <f>NA()</f>
        <v>#N/A</v>
      </c>
      <c r="I50" s="182">
        <f>IF(ISNUMBER('実質公債費比率（分子）の構造'!M$53),'実質公債費比率（分子）の構造'!M$53,NA())</f>
        <v>777</v>
      </c>
      <c r="J50" s="182" t="e">
        <f>NA()</f>
        <v>#N/A</v>
      </c>
      <c r="K50" s="182" t="e">
        <f>NA()</f>
        <v>#N/A</v>
      </c>
      <c r="L50" s="182">
        <f>IF(ISNUMBER('実質公債費比率（分子）の構造'!N$53),'実質公債費比率（分子）の構造'!N$53,NA())</f>
        <v>745</v>
      </c>
      <c r="M50" s="182" t="e">
        <f>NA()</f>
        <v>#N/A</v>
      </c>
      <c r="N50" s="182" t="e">
        <f>NA()</f>
        <v>#N/A</v>
      </c>
      <c r="O50" s="182">
        <f>IF(ISNUMBER('実質公債費比率（分子）の構造'!O$53),'実質公債費比率（分子）の構造'!O$53,NA())</f>
        <v>790</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18066</v>
      </c>
      <c r="E56" s="181"/>
      <c r="F56" s="181"/>
      <c r="G56" s="181">
        <f>'将来負担比率（分子）の構造'!J$52</f>
        <v>17672</v>
      </c>
      <c r="H56" s="181"/>
      <c r="I56" s="181"/>
      <c r="J56" s="181">
        <f>'将来負担比率（分子）の構造'!K$52</f>
        <v>17273</v>
      </c>
      <c r="K56" s="181"/>
      <c r="L56" s="181"/>
      <c r="M56" s="181">
        <f>'将来負担比率（分子）の構造'!L$52</f>
        <v>16812</v>
      </c>
      <c r="N56" s="181"/>
      <c r="O56" s="181"/>
      <c r="P56" s="181">
        <f>'将来負担比率（分子）の構造'!M$52</f>
        <v>15813</v>
      </c>
    </row>
    <row r="57" spans="1:16" x14ac:dyDescent="0.15">
      <c r="A57" s="181" t="s">
        <v>42</v>
      </c>
      <c r="B57" s="181"/>
      <c r="C57" s="181"/>
      <c r="D57" s="181">
        <f>'将来負担比率（分子）の構造'!I$51</f>
        <v>480</v>
      </c>
      <c r="E57" s="181"/>
      <c r="F57" s="181"/>
      <c r="G57" s="181">
        <f>'将来負担比率（分子）の構造'!J$51</f>
        <v>449</v>
      </c>
      <c r="H57" s="181"/>
      <c r="I57" s="181"/>
      <c r="J57" s="181">
        <f>'将来負担比率（分子）の構造'!K$51</f>
        <v>444</v>
      </c>
      <c r="K57" s="181"/>
      <c r="L57" s="181"/>
      <c r="M57" s="181">
        <f>'将来負担比率（分子）の構造'!L$51</f>
        <v>445</v>
      </c>
      <c r="N57" s="181"/>
      <c r="O57" s="181"/>
      <c r="P57" s="181">
        <f>'将来負担比率（分子）の構造'!M$51</f>
        <v>467</v>
      </c>
    </row>
    <row r="58" spans="1:16" x14ac:dyDescent="0.15">
      <c r="A58" s="181" t="s">
        <v>41</v>
      </c>
      <c r="B58" s="181"/>
      <c r="C58" s="181"/>
      <c r="D58" s="181">
        <f>'将来負担比率（分子）の構造'!I$50</f>
        <v>8450</v>
      </c>
      <c r="E58" s="181"/>
      <c r="F58" s="181"/>
      <c r="G58" s="181">
        <f>'将来負担比率（分子）の構造'!J$50</f>
        <v>8537</v>
      </c>
      <c r="H58" s="181"/>
      <c r="I58" s="181"/>
      <c r="J58" s="181">
        <f>'将来負担比率（分子）の構造'!K$50</f>
        <v>9134</v>
      </c>
      <c r="K58" s="181"/>
      <c r="L58" s="181"/>
      <c r="M58" s="181">
        <f>'将来負担比率（分子）の構造'!L$50</f>
        <v>9217</v>
      </c>
      <c r="N58" s="181"/>
      <c r="O58" s="181"/>
      <c r="P58" s="181">
        <f>'将来負担比率（分子）の構造'!M$50</f>
        <v>10524</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24</v>
      </c>
      <c r="C61" s="181"/>
      <c r="D61" s="181"/>
      <c r="E61" s="181">
        <f>'将来負担比率（分子）の構造'!J$46</f>
        <v>22</v>
      </c>
      <c r="F61" s="181"/>
      <c r="G61" s="181"/>
      <c r="H61" s="181">
        <f>'将来負担比率（分子）の構造'!K$46</f>
        <v>19</v>
      </c>
      <c r="I61" s="181"/>
      <c r="J61" s="181"/>
      <c r="K61" s="181">
        <f>'将来負担比率（分子）の構造'!L$46</f>
        <v>44</v>
      </c>
      <c r="L61" s="181"/>
      <c r="M61" s="181"/>
      <c r="N61" s="181">
        <f>'将来負担比率（分子）の構造'!M$46</f>
        <v>43</v>
      </c>
      <c r="O61" s="181"/>
      <c r="P61" s="181"/>
    </row>
    <row r="62" spans="1:16" x14ac:dyDescent="0.15">
      <c r="A62" s="181" t="s">
        <v>35</v>
      </c>
      <c r="B62" s="181">
        <f>'将来負担比率（分子）の構造'!I$45</f>
        <v>3585</v>
      </c>
      <c r="C62" s="181"/>
      <c r="D62" s="181"/>
      <c r="E62" s="181">
        <f>'将来負担比率（分子）の構造'!J$45</f>
        <v>3408</v>
      </c>
      <c r="F62" s="181"/>
      <c r="G62" s="181"/>
      <c r="H62" s="181">
        <f>'将来負担比率（分子）の構造'!K$45</f>
        <v>3122</v>
      </c>
      <c r="I62" s="181"/>
      <c r="J62" s="181"/>
      <c r="K62" s="181">
        <f>'将来負担比率（分子）の構造'!L$45</f>
        <v>2940</v>
      </c>
      <c r="L62" s="181"/>
      <c r="M62" s="181"/>
      <c r="N62" s="181">
        <f>'将来負担比率（分子）の構造'!M$45</f>
        <v>2768</v>
      </c>
      <c r="O62" s="181"/>
      <c r="P62" s="181"/>
    </row>
    <row r="63" spans="1:16" x14ac:dyDescent="0.15">
      <c r="A63" s="181" t="s">
        <v>34</v>
      </c>
      <c r="B63" s="181">
        <f>'将来負担比率（分子）の構造'!I$44</f>
        <v>2091</v>
      </c>
      <c r="C63" s="181"/>
      <c r="D63" s="181"/>
      <c r="E63" s="181">
        <f>'将来負担比率（分子）の構造'!J$44</f>
        <v>2313</v>
      </c>
      <c r="F63" s="181"/>
      <c r="G63" s="181"/>
      <c r="H63" s="181">
        <f>'将来負担比率（分子）の構造'!K$44</f>
        <v>2301</v>
      </c>
      <c r="I63" s="181"/>
      <c r="J63" s="181"/>
      <c r="K63" s="181">
        <f>'将来負担比率（分子）の構造'!L$44</f>
        <v>2184</v>
      </c>
      <c r="L63" s="181"/>
      <c r="M63" s="181"/>
      <c r="N63" s="181">
        <f>'将来負担比率（分子）の構造'!M$44</f>
        <v>1929</v>
      </c>
      <c r="O63" s="181"/>
      <c r="P63" s="181"/>
    </row>
    <row r="64" spans="1:16" x14ac:dyDescent="0.15">
      <c r="A64" s="181" t="s">
        <v>33</v>
      </c>
      <c r="B64" s="181">
        <f>'将来負担比率（分子）の構造'!I$43</f>
        <v>1827</v>
      </c>
      <c r="C64" s="181"/>
      <c r="D64" s="181"/>
      <c r="E64" s="181">
        <f>'将来負担比率（分子）の構造'!J$43</f>
        <v>1502</v>
      </c>
      <c r="F64" s="181"/>
      <c r="G64" s="181"/>
      <c r="H64" s="181">
        <f>'将来負担比率（分子）の構造'!K$43</f>
        <v>1523</v>
      </c>
      <c r="I64" s="181"/>
      <c r="J64" s="181"/>
      <c r="K64" s="181">
        <f>'将来負担比率（分子）の構造'!L$43</f>
        <v>1521</v>
      </c>
      <c r="L64" s="181"/>
      <c r="M64" s="181"/>
      <c r="N64" s="181">
        <f>'将来負担比率（分子）の構造'!M$43</f>
        <v>1460</v>
      </c>
      <c r="O64" s="181"/>
      <c r="P64" s="181"/>
    </row>
    <row r="65" spans="1:16" x14ac:dyDescent="0.15">
      <c r="A65" s="181" t="s">
        <v>32</v>
      </c>
      <c r="B65" s="181">
        <f>'将来負担比率（分子）の構造'!I$42</f>
        <v>5</v>
      </c>
      <c r="C65" s="181"/>
      <c r="D65" s="181"/>
      <c r="E65" s="181">
        <f>'将来負担比率（分子）の構造'!J$42</f>
        <v>2</v>
      </c>
      <c r="F65" s="181"/>
      <c r="G65" s="181"/>
      <c r="H65" s="181">
        <f>'将来負担比率（分子）の構造'!K$42</f>
        <v>0</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22115</v>
      </c>
      <c r="C66" s="181"/>
      <c r="D66" s="181"/>
      <c r="E66" s="181">
        <f>'将来負担比率（分子）の構造'!J$41</f>
        <v>21564</v>
      </c>
      <c r="F66" s="181"/>
      <c r="G66" s="181"/>
      <c r="H66" s="181">
        <f>'将来負担比率（分子）の構造'!K$41</f>
        <v>21058</v>
      </c>
      <c r="I66" s="181"/>
      <c r="J66" s="181"/>
      <c r="K66" s="181">
        <f>'将来負担比率（分子）の構造'!L$41</f>
        <v>20626</v>
      </c>
      <c r="L66" s="181"/>
      <c r="M66" s="181"/>
      <c r="N66" s="181">
        <f>'将来負担比率（分子）の構造'!M$41</f>
        <v>19856</v>
      </c>
      <c r="O66" s="181"/>
      <c r="P66" s="181"/>
    </row>
    <row r="67" spans="1:16" x14ac:dyDescent="0.15">
      <c r="A67" s="181" t="s">
        <v>75</v>
      </c>
      <c r="B67" s="181" t="e">
        <f>NA()</f>
        <v>#N/A</v>
      </c>
      <c r="C67" s="181">
        <f>IF(ISNUMBER('将来負担比率（分子）の構造'!I$53), IF('将来負担比率（分子）の構造'!I$53 &lt; 0, 0, '将来負担比率（分子）の構造'!I$53), NA())</f>
        <v>2651</v>
      </c>
      <c r="D67" s="181" t="e">
        <f>NA()</f>
        <v>#N/A</v>
      </c>
      <c r="E67" s="181" t="e">
        <f>NA()</f>
        <v>#N/A</v>
      </c>
      <c r="F67" s="181">
        <f>IF(ISNUMBER('将来負担比率（分子）の構造'!J$53), IF('将来負担比率（分子）の構造'!J$53 &lt; 0, 0, '将来負担比率（分子）の構造'!J$53), NA())</f>
        <v>2153</v>
      </c>
      <c r="G67" s="181" t="e">
        <f>NA()</f>
        <v>#N/A</v>
      </c>
      <c r="H67" s="181" t="e">
        <f>NA()</f>
        <v>#N/A</v>
      </c>
      <c r="I67" s="181">
        <f>IF(ISNUMBER('将来負担比率（分子）の構造'!K$53), IF('将来負担比率（分子）の構造'!K$53 &lt; 0, 0, '将来負担比率（分子）の構造'!K$53), NA())</f>
        <v>1173</v>
      </c>
      <c r="J67" s="181" t="e">
        <f>NA()</f>
        <v>#N/A</v>
      </c>
      <c r="K67" s="181" t="e">
        <f>NA()</f>
        <v>#N/A</v>
      </c>
      <c r="L67" s="181">
        <f>IF(ISNUMBER('将来負担比率（分子）の構造'!L$53), IF('将来負担比率（分子）の構造'!L$53 &lt; 0, 0, '将来負担比率（分子）の構造'!L$53), NA())</f>
        <v>842</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3704</v>
      </c>
      <c r="C72" s="185">
        <f>基金残高に係る経年分析!G55</f>
        <v>3366</v>
      </c>
      <c r="D72" s="185">
        <f>基金残高に係る経年分析!H55</f>
        <v>3278</v>
      </c>
    </row>
    <row r="73" spans="1:16" x14ac:dyDescent="0.15">
      <c r="A73" s="184" t="s">
        <v>78</v>
      </c>
      <c r="B73" s="185">
        <f>基金残高に係る経年分析!F56</f>
        <v>215</v>
      </c>
      <c r="C73" s="185">
        <f>基金残高に係る経年分析!G56</f>
        <v>216</v>
      </c>
      <c r="D73" s="185">
        <f>基金残高に係る経年分析!H56</f>
        <v>216</v>
      </c>
    </row>
    <row r="74" spans="1:16" x14ac:dyDescent="0.15">
      <c r="A74" s="184" t="s">
        <v>79</v>
      </c>
      <c r="B74" s="185">
        <f>基金残高に係る経年分析!F57</f>
        <v>4644</v>
      </c>
      <c r="C74" s="185">
        <f>基金残高に係る経年分析!G57</f>
        <v>5016</v>
      </c>
      <c r="D74" s="185">
        <f>基金残高に係る経年分析!H57</f>
        <v>6396</v>
      </c>
    </row>
  </sheetData>
  <sheetProtection algorithmName="SHA-512" hashValue="0A9LXwuA1f4HXq+e8SvxOoHlMlmWuHN7OVX/uHFcKyJNj4xQ4zzHB4pLCF3O0gl2efjVZZDxJufxUVPTyHnw5A==" saltValue="eYJCpMpz9M0cZIOGxu7yF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2022-03-17T02:02:26Z</cp:lastPrinted>
  <dcterms:created xsi:type="dcterms:W3CDTF">2022-02-02T07:38:28Z</dcterms:created>
  <dcterms:modified xsi:type="dcterms:W3CDTF">2023-03-28T08:58:50Z</dcterms:modified>
  <cp:category/>
</cp:coreProperties>
</file>