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６\◎国調査（決算統計関係：コロナ，基金，アンケート）\250321〆 令和５年度財政状況資料集の作成・公表について（依頼）\05 最終版格納（３／２１〆）\"/>
    </mc:Choice>
  </mc:AlternateContent>
  <xr:revisionPtr revIDLastSave="0" documentId="13_ncr:1_{EFBA83B5-BE21-4CA9-BFDE-7E843C6C89BB}" xr6:coauthVersionLast="36" xr6:coauthVersionMax="47" xr10:uidLastSave="{00000000-0000-0000-0000-000000000000}"/>
  <bookViews>
    <workbookView xWindow="0" yWindow="0" windowWidth="19200" windowHeight="787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BE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AM35" i="10" s="1"/>
  <c r="AM36" i="10" s="1"/>
  <c r="BW34" i="10" l="1"/>
  <c r="BW35" i="10" s="1"/>
  <c r="BW36" i="10" s="1"/>
  <c r="BW37" i="10" s="1"/>
  <c r="BW38" i="10" s="1"/>
  <c r="BW39" i="10" s="1"/>
  <c r="BW40" i="10" s="1"/>
  <c r="CO34" i="10" l="1"/>
  <c r="CO35" i="10" s="1"/>
</calcChain>
</file>

<file path=xl/sharedStrings.xml><?xml version="1.0" encoding="utf-8"?>
<sst xmlns="http://schemas.openxmlformats.org/spreadsheetml/2006/main" count="1083" uniqueCount="564">
  <si>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</si>
  <si>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</si>
  <si>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</si>
  <si>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</si>
  <si>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</si>
  <si>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</si>
  <si>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</si>
  <si>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</si>
  <si>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</si>
  <si>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</si>
  <si>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</si>
  <si>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</si>
  <si>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</si>
  <si>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</si>
  <si>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</si>
  <si>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</si>
  <si>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</si>
  <si>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</si>
  <si>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</si>
  <si>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</si>
  <si>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</si>
  <si>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</si>
  <si>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</si>
  <si>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</si>
  <si>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</si>
  <si>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</si>
  <si>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</si>
  <si>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</si>
  <si>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</si>
  <si>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</si>
  <si>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</si>
  <si>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</si>
  <si>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</si>
  <si>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</si>
  <si>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</si>
  <si>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</si>
  <si>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</si>
  <si>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</si>
  <si>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</si>
  <si>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</si>
  <si>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</si>
  <si>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</si>
  <si>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</si>
  <si>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</si>
  <si>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</si>
  <si>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</si>
  <si>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</si>
  <si>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</si>
  <si>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</si>
  <si>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</si>
  <si>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</si>
  <si>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</si>
  <si>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</si>
  <si>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</si>
  <si>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</si>
  <si>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</si>
  <si>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</si>
  <si>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</si>
  <si>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</si>
  <si>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</si>
  <si>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</si>
  <si>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</si>
  <si>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</si>
  <si>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</si>
  <si>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</si>
  <si>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</si>
  <si>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</si>
  <si>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</si>
  <si>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</si>
  <si>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</si>
  <si>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</si>
  <si>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</si>
  <si>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</si>
  <si>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</si>
  <si>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</si>
  <si>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</si>
  <si>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</si>
  <si>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</si>
  <si>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</si>
  <si>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</si>
  <si>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</si>
  <si>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</si>
  <si>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</si>
  <si>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</si>
  <si>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</si>
  <si>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</si>
  <si>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</si>
  <si>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</si>
  <si>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</si>
  <si>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</si>
  <si>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</si>
  <si>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</si>
  <si>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</si>
  <si>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</si>
  <si>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南九州市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</si>
  <si>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</si>
  <si>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</si>
  <si>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</si>
  <si>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</si>
  <si>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</si>
  <si>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</si>
  <si>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</si>
  <si>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</si>
  <si>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</si>
  <si>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</si>
  <si>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</si>
  <si>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</si>
  <si>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</si>
  <si>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</si>
  <si>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</si>
  <si>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</si>
  <si>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</si>
  <si>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</si>
  <si>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</si>
  <si>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</si>
  <si>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</si>
  <si>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</si>
  <si>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</si>
  <si>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</si>
  <si>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</si>
  <si>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</si>
  <si>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</si>
  <si>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</si>
  <si>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</si>
  <si>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</si>
  <si>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</si>
  <si>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</si>
  <si>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</si>
  <si>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</si>
  <si>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</si>
  <si>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</si>
  <si>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</si>
  <si>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</si>
  <si>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</si>
  <si>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</si>
  <si>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</si>
  <si>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</si>
  <si>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</si>
  <si>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</si>
  <si>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</si>
  <si>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</si>
  <si>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</si>
  <si>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</si>
  <si>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</si>
  <si>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-2.3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</si>
  <si>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</si>
  <si>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</si>
  <si>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</si>
  <si>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</si>
  <si>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</si>
  <si>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</si>
  <si>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</si>
  <si>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</si>
  <si>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</si>
  <si>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</si>
  <si>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</si>
  <si>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</si>
  <si>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</si>
  <si>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</si>
  <si>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</si>
  <si>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</si>
  <si>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</si>
  <si>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</si>
  <si>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</si>
  <si>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</si>
  <si>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</si>
  <si>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</si>
  <si>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</si>
  <si>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</si>
  <si>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</si>
  <si>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</si>
  <si>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</si>
  <si>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</si>
  <si>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</si>
  <si>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</si>
  <si>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</si>
  <si>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</si>
  <si>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</si>
  <si>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</si>
  <si>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</si>
  <si>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</si>
  <si>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</si>
  <si>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</si>
  <si>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</si>
  <si>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</si>
  <si>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</si>
  <si>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</si>
  <si>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</si>
  <si>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</si>
  <si>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</si>
  <si>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</si>
  <si>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</si>
  <si>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</si>
  <si>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</si>
  <si>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</si>
  <si>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</si>
  <si>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</si>
  <si>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</si>
  <si>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</si>
  <si>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</si>
  <si>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</si>
  <si>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</si>
  <si>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</si>
  <si>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鹿児島県南九州市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</si>
  <si>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</si>
  <si>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</si>
  <si>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</si>
  <si>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</si>
  <si>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</si>
  <si>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</si>
  <si>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</si>
  <si>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</si>
  <si>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</si>
  <si>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</si>
  <si>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</si>
  <si>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</si>
  <si>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</si>
  <si>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</si>
  <si>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</si>
  <si>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</si>
  <si>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</si>
  <si>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</si>
  <si>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</si>
  <si>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</si>
  <si>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</si>
  <si>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</si>
  <si>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</si>
  <si>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</si>
  <si>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</si>
  <si>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</si>
  <si>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</si>
  <si>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</si>
  <si>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</si>
  <si>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</si>
  <si>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</si>
  <si>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</si>
  <si>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</si>
  <si>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</si>
  <si>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</si>
  <si>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</si>
  <si>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</si>
  <si>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</si>
  <si>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</si>
  <si>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</si>
  <si>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</si>
  <si>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</si>
  <si>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</si>
  <si>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</si>
  <si>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</si>
  <si>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</si>
  <si>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</si>
  <si>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</si>
  <si>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</si>
  <si>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</si>
  <si>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</si>
  <si>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</si>
  <si>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</si>
  <si>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</si>
  <si>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</si>
  <si>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</si>
  <si>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</si>
  <si>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</si>
  <si>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</si>
  <si>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</si>
  <si>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</si>
  <si>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</si>
  <si>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</si>
  <si>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</si>
  <si>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</si>
  <si>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</si>
  <si>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</si>
  <si>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</si>
  <si>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</si>
  <si>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</si>
  <si>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</si>
  <si>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</si>
  <si>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</si>
  <si>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</si>
  <si>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</si>
  <si>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</si>
  <si>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</si>
  <si>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</si>
  <si>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</si>
  <si>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</si>
  <si>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</si>
  <si>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</si>
  <si>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</si>
  <si>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</si>
  <si>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</si>
  <si>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</si>
  <si>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</si>
  <si>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</si>
  <si>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</si>
  <si>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</si>
  <si>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</si>
  <si>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</si>
  <si>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</si>
  <si>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</si>
  <si>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</si>
  <si>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</si>
  <si>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</si>
  <si>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</si>
  <si>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</si>
  <si>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</si>
  <si>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</si>
  <si>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</si>
  <si>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</si>
  <si>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</si>
  <si>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</si>
  <si>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</si>
  <si>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</si>
  <si>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</si>
  <si>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</si>
  <si>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</si>
  <si>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</si>
  <si>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</si>
  <si>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</si>
  <si>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</si>
  <si>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</si>
  <si>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</si>
  <si>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</si>
  <si>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</si>
  <si>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</si>
  <si>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</si>
  <si>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</si>
  <si>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</si>
  <si>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</si>
  <si>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</si>
  <si>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</si>
  <si>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</si>
  <si>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</si>
  <si>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</si>
  <si>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</si>
  <si>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</si>
  <si>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</si>
  <si>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</si>
  <si>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</si>
  <si>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</si>
  <si>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</si>
  <si>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</si>
  <si>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</si>
  <si>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</si>
  <si>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</si>
  <si>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</si>
  <si>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</si>
  <si>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</si>
  <si>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</si>
  <si>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</si>
  <si>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</si>
  <si>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</si>
  <si>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</si>
  <si>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</si>
  <si>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</si>
  <si>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</si>
  <si>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鹿児島県南九州市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</si>
  <si>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</si>
  <si>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</si>
  <si>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</si>
  <si>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</si>
  <si>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</si>
  <si>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</si>
  <si>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</si>
  <si>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</si>
  <si>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</si>
  <si>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</si>
  <si>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</si>
  <si>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</si>
  <si>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</si>
  <si>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</si>
  <si>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</si>
  <si>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</si>
  <si>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</si>
  <si>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</si>
  <si>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</si>
  <si>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</si>
  <si>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</si>
  <si>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</si>
  <si>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</si>
  <si>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</si>
  <si>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</si>
  <si>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</si>
  <si>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</si>
  <si>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</si>
  <si>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</si>
  <si>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</si>
  <si>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</si>
  <si>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</si>
  <si>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</si>
  <si>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</si>
  <si>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</si>
  <si>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</si>
  <si>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</si>
  <si>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</si>
  <si>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農業集落排水事業会計</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</si>
  <si>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</si>
  <si>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</si>
  <si>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</si>
  <si>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</si>
  <si>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</si>
  <si>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</si>
  <si>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</si>
  <si>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</si>
  <si>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</si>
  <si>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</si>
  <si>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</si>
  <si>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</si>
  <si>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</si>
  <si>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</si>
  <si>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</si>
  <si>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</si>
  <si>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</si>
  <si>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</si>
  <si>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</si>
  <si>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</si>
  <si>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</si>
  <si>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</si>
  <si>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</si>
  <si>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</si>
  <si>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</si>
  <si>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</si>
  <si>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</si>
  <si>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</si>
  <si>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</si>
  <si>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</si>
  <si>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</si>
  <si>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</si>
  <si>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</si>
  <si>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</si>
  <si>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</si>
  <si>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</si>
  <si>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</si>
  <si>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</si>
  <si>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</si>
  <si>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</si>
  <si>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</si>
  <si>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</si>
  <si>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</si>
  <si>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</si>
  <si>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</si>
  <si>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</si>
  <si>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</si>
  <si>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</si>
  <si>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</si>
  <si>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</si>
  <si>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</si>
  <si>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</si>
  <si>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</si>
  <si>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</si>
  <si>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</si>
  <si>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</si>
  <si>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</si>
  <si>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</si>
  <si>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</si>
  <si>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</si>
  <si>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</si>
  <si>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</si>
  <si>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</si>
  <si>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</si>
  <si>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</si>
  <si>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</si>
  <si>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</si>
  <si>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</si>
  <si>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</si>
  <si>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</si>
  <si>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</si>
  <si>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</si>
  <si>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</si>
  <si>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</si>
  <si>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</si>
  <si>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</si>
  <si>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</si>
  <si>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</si>
  <si>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</si>
  <si>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</si>
  <si>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</si>
  <si>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</si>
  <si>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</si>
  <si>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</si>
  <si>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</si>
  <si>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</si>
  <si>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</si>
  <si>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</si>
  <si>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</si>
  <si>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</si>
  <si>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</si>
  <si>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</si>
  <si>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</si>
  <si>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</si>
  <si>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</si>
  <si>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</si>
  <si>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</si>
  <si>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</si>
  <si>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</si>
  <si>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</si>
  <si>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</si>
  <si>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</si>
  <si>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</si>
  <si>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</si>
  <si>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</si>
  <si>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</si>
  <si>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</si>
  <si>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</si>
  <si>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</si>
  <si>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</si>
  <si>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</si>
  <si>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</si>
  <si>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</si>
  <si>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</si>
  <si>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</si>
  <si>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</si>
  <si>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</si>
  <si>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</si>
  <si>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</si>
  <si>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</si>
  <si>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</si>
  <si>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</si>
  <si>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</si>
  <si>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</si>
  <si>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</si>
  <si>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</si>
  <si>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</si>
  <si>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</si>
  <si>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</si>
  <si>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</si>
  <si>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</si>
  <si>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</si>
  <si>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</si>
  <si>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</si>
  <si>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</si>
  <si>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</si>
  <si>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7.05</t>
  </si>
  <si>
    <t>▲ 0.49</t>
  </si>
  <si>
    <t>▲ 0.11</t>
  </si>
  <si>
    <t>▲ 2.69</t>
  </si>
  <si>
    <t>一般会計</t>
  </si>
  <si>
    <t>水道事業会計</t>
  </si>
  <si>
    <t>介護保険事業特別会計</t>
  </si>
  <si>
    <t>公共下水道事業会計</t>
  </si>
  <si>
    <t>国民健康保険事業特別会計</t>
  </si>
  <si>
    <t>農業集落排水事業会計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</si>
  <si>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</si>
  <si>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</si>
  <si>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</si>
  <si>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</si>
  <si>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</si>
  <si>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</si>
  <si>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</si>
  <si>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</si>
  <si>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</si>
  <si>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鹿児島県市町村総合事務組合</t>
    <rPh sb="0" eb="4">
      <t>カゴシマケン</t>
    </rPh>
    <rPh sb="4" eb="7">
      <t>シチョウソン</t>
    </rPh>
    <rPh sb="7" eb="9">
      <t>ソウゴウ</t>
    </rPh>
    <rPh sb="9" eb="11">
      <t>ジム</t>
    </rPh>
    <rPh sb="11" eb="13">
      <t>クミアイ</t>
    </rPh>
    <phoneticPr fontId="2"/>
  </si>
  <si>
    <t>南薩地区衛生管理組合</t>
    <rPh sb="0" eb="2">
      <t>ナンサツ</t>
    </rPh>
    <rPh sb="2" eb="4">
      <t>チク</t>
    </rPh>
    <rPh sb="4" eb="6">
      <t>エイセイ</t>
    </rPh>
    <rPh sb="6" eb="8">
      <t>カンリ</t>
    </rPh>
    <rPh sb="8" eb="10">
      <t>クミアイ</t>
    </rPh>
    <phoneticPr fontId="2"/>
  </si>
  <si>
    <t>指宿南九州消防組合</t>
    <rPh sb="0" eb="2">
      <t>イブスキ</t>
    </rPh>
    <rPh sb="2" eb="3">
      <t>ミナミ</t>
    </rPh>
    <rPh sb="3" eb="5">
      <t>キュウシュウ</t>
    </rPh>
    <rPh sb="5" eb="7">
      <t>ショウボウ</t>
    </rPh>
    <rPh sb="7" eb="9">
      <t>クミアイ</t>
    </rPh>
    <phoneticPr fontId="2"/>
  </si>
  <si>
    <t>指宿広域市町村圏組合</t>
    <rPh sb="0" eb="2">
      <t>イブスキ</t>
    </rPh>
    <rPh sb="2" eb="4">
      <t>コウイキ</t>
    </rPh>
    <rPh sb="4" eb="5">
      <t>シ</t>
    </rPh>
    <rPh sb="5" eb="7">
      <t>チョウソン</t>
    </rPh>
    <rPh sb="7" eb="8">
      <t>ケン</t>
    </rPh>
    <rPh sb="8" eb="10">
      <t>クミアイ</t>
    </rPh>
    <phoneticPr fontId="2"/>
  </si>
  <si>
    <t>南薩介護保険事務組合</t>
    <rPh sb="0" eb="2">
      <t>ナンサツ</t>
    </rPh>
    <rPh sb="2" eb="4">
      <t>カイゴ</t>
    </rPh>
    <rPh sb="4" eb="6">
      <t>ホケン</t>
    </rPh>
    <rPh sb="6" eb="8">
      <t>ジム</t>
    </rPh>
    <rPh sb="8" eb="10">
      <t>クミアイ</t>
    </rPh>
    <phoneticPr fontId="2"/>
  </si>
  <si>
    <t>鹿児島県後期高齢者医療広域連合（一般会計）</t>
    <rPh sb="16" eb="18">
      <t>イッパン</t>
    </rPh>
    <rPh sb="18" eb="20">
      <t>カイケイ</t>
    </rPh>
    <phoneticPr fontId="2"/>
  </si>
  <si>
    <t>鹿児島県後期高齢者医療広域連合（特別会計）</t>
    <rPh sb="16" eb="18">
      <t>トクベツ</t>
    </rPh>
    <rPh sb="18" eb="20">
      <t>カイケイ</t>
    </rPh>
    <phoneticPr fontId="2"/>
  </si>
  <si>
    <t>（有）川辺やすらぎの郷</t>
    <rPh sb="1" eb="2">
      <t>ユウ</t>
    </rPh>
    <rPh sb="3" eb="5">
      <t>カワナベ</t>
    </rPh>
    <rPh sb="10" eb="11">
      <t>サト</t>
    </rPh>
    <phoneticPr fontId="2"/>
  </si>
  <si>
    <t>（株）南薩木材加工センター</t>
    <rPh sb="1" eb="2">
      <t>カブ</t>
    </rPh>
    <rPh sb="3" eb="5">
      <t>ナンサツ</t>
    </rPh>
    <rPh sb="5" eb="7">
      <t>モクザイ</t>
    </rPh>
    <rPh sb="7" eb="9">
      <t>カコウ</t>
    </rPh>
    <phoneticPr fontId="2"/>
  </si>
  <si>
    <t>きばいやんせ南九州市ふるさと基金</t>
    <phoneticPr fontId="5"/>
  </si>
  <si>
    <t>庁舎建設整備基金</t>
    <phoneticPr fontId="2"/>
  </si>
  <si>
    <t>公共施設等整備基金</t>
    <phoneticPr fontId="2"/>
  </si>
  <si>
    <t>平和基金</t>
    <phoneticPr fontId="2"/>
  </si>
  <si>
    <t>学校整備積立基金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</si>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</sst>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132981</c:v>
                </c:pt>
                <c:pt idx="1">
                  <c:v>128523</c:v>
                </c:pt>
                <c:pt idx="2">
                  <c:v>96469</c:v>
                </c:pt>
                <c:pt idx="3">
                  <c:v>85743</c:v>
                </c:pt>
                <c:pt idx="4">
                  <c:v>92509</c:v>
                </c:pt>
              </c:numCache>
            </c:numRef>
          </c:val>
          <c:smooth val="0"/>
          <c:extLst>
            <c:ext xmlns:c16="http://schemas.microsoft.com/office/drawing/2014/chart" uri="{C3380CC4-5D6E-409C-BE32-E72D297353CC}">
              <c16:uniqueId val="{00000000-1457-4580-AE66-9CF595372D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90836</c:v>
                </c:pt>
                <c:pt idx="1">
                  <c:v>65121</c:v>
                </c:pt>
                <c:pt idx="2">
                  <c:v>102114</c:v>
                </c:pt>
                <c:pt idx="3">
                  <c:v>94573</c:v>
                </c:pt>
                <c:pt idx="4">
                  <c:v>128303</c:v>
                </c:pt>
              </c:numCache>
            </c:numRef>
          </c:val>
          <c:smooth val="0"/>
          <c:extLst>
            <c:ext xmlns:c16="http://schemas.microsoft.com/office/drawing/2014/chart" uri="{C3380CC4-5D6E-409C-BE32-E72D297353CC}">
              <c16:uniqueId val="{00000001-1457-4580-AE66-9CF595372DD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3.31</c:v>
                </c:pt>
                <c:pt idx="1">
                  <c:v>5.01</c:v>
                </c:pt>
                <c:pt idx="2">
                  <c:v>4.62</c:v>
                </c:pt>
                <c:pt idx="3">
                  <c:v>5.13</c:v>
                </c:pt>
                <c:pt idx="4">
                  <c:v>5.17</c:v>
                </c:pt>
              </c:numCache>
            </c:numRef>
          </c:val>
          <c:extLst>
            <c:ext xmlns:c16="http://schemas.microsoft.com/office/drawing/2014/chart" uri="{C3380CC4-5D6E-409C-BE32-E72D297353CC}">
              <c16:uniqueId val="{00000000-5FED-404B-957D-FA45F4FA98A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27.27</c:v>
                </c:pt>
                <c:pt idx="1">
                  <c:v>25.76</c:v>
                </c:pt>
                <c:pt idx="2">
                  <c:v>27.01</c:v>
                </c:pt>
                <c:pt idx="3">
                  <c:v>30.72</c:v>
                </c:pt>
                <c:pt idx="4">
                  <c:v>30.83</c:v>
                </c:pt>
              </c:numCache>
            </c:numRef>
          </c:val>
          <c:extLst>
            <c:ext xmlns:c16="http://schemas.microsoft.com/office/drawing/2014/chart" uri="{C3380CC4-5D6E-409C-BE32-E72D297353CC}">
              <c16:uniqueId val="{00000001-5FED-404B-957D-FA45F4FA98A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-7.05</c:v>
                </c:pt>
                <c:pt idx="1">
                  <c:v>-0.49</c:v>
                </c:pt>
                <c:pt idx="2">
                  <c:v>-0.11</c:v>
                </c:pt>
                <c:pt idx="3">
                  <c:v>0.36</c:v>
                </c:pt>
                <c:pt idx="4">
                  <c:v>-2.69</c:v>
                </c:pt>
              </c:numCache>
            </c:numRef>
          </c:val>
          <c:smooth val="0"/>
          <c:extLst>
            <c:ext xmlns:c16="http://schemas.microsoft.com/office/drawing/2014/chart" uri="{C3380CC4-5D6E-409C-BE32-E72D297353CC}">
              <c16:uniqueId val="{00000002-5FED-404B-957D-FA45F4FA98A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DC7-4A58-AE9E-BBA1BFF130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DC7-4A58-AE9E-BBA1BFF1308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DC7-4A58-AE9E-BBA1BFF1308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6DC7-4A58-AE9E-BBA1BFF13086}"/>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#N/A</c:v>
                </c:pt>
                <c:pt idx="3">
                  <c:v>0.06</c:v>
                </c:pt>
                <c:pt idx="4">
                  <c:v>#N/A</c:v>
                </c:pt>
                <c:pt idx="5">
                  <c:v>0.17</c:v>
                </c:pt>
                <c:pt idx="6">
                  <c:v>#N/A</c:v>
                </c:pt>
                <c:pt idx="7">
                  <c:v>0.3</c:v>
                </c:pt>
                <c:pt idx="8">
                  <c:v>#N/A</c:v>
                </c:pt>
                <c:pt idx="9">
                  <c:v>0.21</c:v>
                </c:pt>
              </c:numCache>
            </c:numRef>
          </c:val>
          <c:extLst>
            <c:ext xmlns:c16="http://schemas.microsoft.com/office/drawing/2014/chart" uri="{C3380CC4-5D6E-409C-BE32-E72D297353CC}">
              <c16:uniqueId val="{00000004-6DC7-4A58-AE9E-BBA1BFF13086}"/>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0.32</c:v>
                </c:pt>
                <c:pt idx="2">
                  <c:v>#N/A</c:v>
                </c:pt>
                <c:pt idx="3">
                  <c:v>0.3</c:v>
                </c:pt>
                <c:pt idx="4">
                  <c:v>#N/A</c:v>
                </c:pt>
                <c:pt idx="5">
                  <c:v>0.51</c:v>
                </c:pt>
                <c:pt idx="6">
                  <c:v>#N/A</c:v>
                </c:pt>
                <c:pt idx="7">
                  <c:v>0.34</c:v>
                </c:pt>
                <c:pt idx="8">
                  <c:v>#N/A</c:v>
                </c:pt>
                <c:pt idx="9">
                  <c:v>0.76</c:v>
                </c:pt>
              </c:numCache>
            </c:numRef>
          </c:val>
          <c:extLst>
            <c:ext xmlns:c16="http://schemas.microsoft.com/office/drawing/2014/chart" uri="{C3380CC4-5D6E-409C-BE32-E72D297353CC}">
              <c16:uniqueId val="{00000005-6DC7-4A58-AE9E-BBA1BFF13086}"/>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0.39</c:v>
                </c:pt>
                <c:pt idx="4">
                  <c:v>#N/A</c:v>
                </c:pt>
                <c:pt idx="5">
                  <c:v>0.47</c:v>
                </c:pt>
                <c:pt idx="6">
                  <c:v>#N/A</c:v>
                </c:pt>
                <c:pt idx="7">
                  <c:v>0.7</c:v>
                </c:pt>
                <c:pt idx="8">
                  <c:v>#N/A</c:v>
                </c:pt>
                <c:pt idx="9">
                  <c:v>0.96</c:v>
                </c:pt>
              </c:numCache>
            </c:numRef>
          </c:val>
          <c:extLst>
            <c:ext xmlns:c16="http://schemas.microsoft.com/office/drawing/2014/chart" uri="{C3380CC4-5D6E-409C-BE32-E72D297353CC}">
              <c16:uniqueId val="{00000006-6DC7-4A58-AE9E-BBA1BFF13086}"/>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0.87</c:v>
                </c:pt>
                <c:pt idx="2">
                  <c:v>#N/A</c:v>
                </c:pt>
                <c:pt idx="3">
                  <c:v>0.53</c:v>
                </c:pt>
                <c:pt idx="4">
                  <c:v>#N/A</c:v>
                </c:pt>
                <c:pt idx="5">
                  <c:v>1.27</c:v>
                </c:pt>
                <c:pt idx="6">
                  <c:v>#N/A</c:v>
                </c:pt>
                <c:pt idx="7">
                  <c:v>2.4500000000000002</c:v>
                </c:pt>
                <c:pt idx="8">
                  <c:v>#N/A</c:v>
                </c:pt>
                <c:pt idx="9">
                  <c:v>2.4900000000000002</c:v>
                </c:pt>
              </c:numCache>
            </c:numRef>
          </c:val>
          <c:extLst>
            <c:ext xmlns:c16="http://schemas.microsoft.com/office/drawing/2014/chart" uri="{C3380CC4-5D6E-409C-BE32-E72D297353CC}">
              <c16:uniqueId val="{00000007-6DC7-4A58-AE9E-BBA1BFF1308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2.37</c:v>
                </c:pt>
                <c:pt idx="2">
                  <c:v>#N/A</c:v>
                </c:pt>
                <c:pt idx="3">
                  <c:v>1.86</c:v>
                </c:pt>
                <c:pt idx="4">
                  <c:v>#N/A</c:v>
                </c:pt>
                <c:pt idx="5">
                  <c:v>1.71</c:v>
                </c:pt>
                <c:pt idx="6">
                  <c:v>#N/A</c:v>
                </c:pt>
                <c:pt idx="7">
                  <c:v>2.2200000000000002</c:v>
                </c:pt>
                <c:pt idx="8">
                  <c:v>#N/A</c:v>
                </c:pt>
                <c:pt idx="9">
                  <c:v>2.83</c:v>
                </c:pt>
              </c:numCache>
            </c:numRef>
          </c:val>
          <c:extLst>
            <c:ext xmlns:c16="http://schemas.microsoft.com/office/drawing/2014/chart" uri="{C3380CC4-5D6E-409C-BE32-E72D297353CC}">
              <c16:uniqueId val="{00000008-6DC7-4A58-AE9E-BBA1BFF1308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3.31</c:v>
                </c:pt>
                <c:pt idx="2">
                  <c:v>#N/A</c:v>
                </c:pt>
                <c:pt idx="3">
                  <c:v>5.01</c:v>
                </c:pt>
                <c:pt idx="4">
                  <c:v>#N/A</c:v>
                </c:pt>
                <c:pt idx="5">
                  <c:v>4.6100000000000003</c:v>
                </c:pt>
                <c:pt idx="6">
                  <c:v>#N/A</c:v>
                </c:pt>
                <c:pt idx="7">
                  <c:v>5.13</c:v>
                </c:pt>
                <c:pt idx="8">
                  <c:v>#N/A</c:v>
                </c:pt>
                <c:pt idx="9">
                  <c:v>5.17</c:v>
                </c:pt>
              </c:numCache>
            </c:numRef>
          </c:val>
          <c:extLst>
            <c:ext xmlns:c16="http://schemas.microsoft.com/office/drawing/2014/chart" uri="{C3380CC4-5D6E-409C-BE32-E72D297353CC}">
              <c16:uniqueId val="{00000009-6DC7-4A58-AE9E-BBA1BFF1308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1828</c:v>
                </c:pt>
                <c:pt idx="5">
                  <c:v>1912</c:v>
                </c:pt>
                <c:pt idx="8">
                  <c:v>1895</c:v>
                </c:pt>
                <c:pt idx="11">
                  <c:v>1821</c:v>
                </c:pt>
                <c:pt idx="14">
                  <c:v>1756</c:v>
                </c:pt>
              </c:numCache>
            </c:numRef>
          </c:val>
          <c:extLst>
            <c:ext xmlns:c16="http://schemas.microsoft.com/office/drawing/2014/chart" uri="{C3380CC4-5D6E-409C-BE32-E72D297353CC}">
              <c16:uniqueId val="{00000000-202C-4069-A37C-D32C26A63B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02C-4069-A37C-D32C26A63B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c:v>
                </c:pt>
                <c:pt idx="3">
                  <c:v>2</c:v>
                </c:pt>
                <c:pt idx="6">
                  <c:v>2</c:v>
                </c:pt>
                <c:pt idx="9">
                  <c:v>2</c:v>
                </c:pt>
                <c:pt idx="12">
                  <c:v>2</c:v>
                </c:pt>
              </c:numCache>
            </c:numRef>
          </c:val>
          <c:extLst>
            <c:ext xmlns:c16="http://schemas.microsoft.com/office/drawing/2014/chart" uri="{C3380CC4-5D6E-409C-BE32-E72D297353CC}">
              <c16:uniqueId val="{00000002-202C-4069-A37C-D32C26A63B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184</c:v>
                </c:pt>
                <c:pt idx="3">
                  <c:v>203</c:v>
                </c:pt>
                <c:pt idx="6">
                  <c:v>207</c:v>
                </c:pt>
                <c:pt idx="9">
                  <c:v>205</c:v>
                </c:pt>
                <c:pt idx="12">
                  <c:v>207</c:v>
                </c:pt>
              </c:numCache>
            </c:numRef>
          </c:val>
          <c:extLst>
            <c:ext xmlns:c16="http://schemas.microsoft.com/office/drawing/2014/chart" uri="{C3380CC4-5D6E-409C-BE32-E72D297353CC}">
              <c16:uniqueId val="{00000003-202C-4069-A37C-D32C26A63B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175</c:v>
                </c:pt>
                <c:pt idx="3">
                  <c:v>178</c:v>
                </c:pt>
                <c:pt idx="6">
                  <c:v>162</c:v>
                </c:pt>
                <c:pt idx="9">
                  <c:v>155</c:v>
                </c:pt>
                <c:pt idx="12">
                  <c:v>152</c:v>
                </c:pt>
              </c:numCache>
            </c:numRef>
          </c:val>
          <c:extLst>
            <c:ext xmlns:c16="http://schemas.microsoft.com/office/drawing/2014/chart" uri="{C3380CC4-5D6E-409C-BE32-E72D297353CC}">
              <c16:uniqueId val="{00000004-202C-4069-A37C-D32C26A63B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2C-4069-A37C-D32C26A63B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02C-4069-A37C-D32C26A63B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2210</c:v>
                </c:pt>
                <c:pt idx="3">
                  <c:v>2319</c:v>
                </c:pt>
                <c:pt idx="6">
                  <c:v>2291</c:v>
                </c:pt>
                <c:pt idx="9">
                  <c:v>2230</c:v>
                </c:pt>
                <c:pt idx="12">
                  <c:v>2145</c:v>
                </c:pt>
              </c:numCache>
            </c:numRef>
          </c:val>
          <c:extLst>
            <c:ext xmlns:c16="http://schemas.microsoft.com/office/drawing/2014/chart" uri="{C3380CC4-5D6E-409C-BE32-E72D297353CC}">
              <c16:uniqueId val="{00000007-202C-4069-A37C-D32C26A63BE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745</c:v>
                </c:pt>
                <c:pt idx="2">
                  <c:v>#N/A</c:v>
                </c:pt>
                <c:pt idx="3">
                  <c:v>#N/A</c:v>
                </c:pt>
                <c:pt idx="4">
                  <c:v>790</c:v>
                </c:pt>
                <c:pt idx="5">
                  <c:v>#N/A</c:v>
                </c:pt>
                <c:pt idx="6">
                  <c:v>#N/A</c:v>
                </c:pt>
                <c:pt idx="7">
                  <c:v>767</c:v>
                </c:pt>
                <c:pt idx="8">
                  <c:v>#N/A</c:v>
                </c:pt>
                <c:pt idx="9">
                  <c:v>#N/A</c:v>
                </c:pt>
                <c:pt idx="10">
                  <c:v>771</c:v>
                </c:pt>
                <c:pt idx="11">
                  <c:v>#N/A</c:v>
                </c:pt>
                <c:pt idx="12">
                  <c:v>#N/A</c:v>
                </c:pt>
                <c:pt idx="13">
                  <c:v>750</c:v>
                </c:pt>
                <c:pt idx="14">
                  <c:v>#N/A</c:v>
                </c:pt>
              </c:numCache>
            </c:numRef>
          </c:val>
          <c:smooth val="0"/>
          <c:extLst>
            <c:ext xmlns:c16="http://schemas.microsoft.com/office/drawing/2014/chart" uri="{C3380CC4-5D6E-409C-BE32-E72D297353CC}">
              <c16:uniqueId val="{00000008-202C-4069-A37C-D32C26A63BE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16812</c:v>
                </c:pt>
                <c:pt idx="5">
                  <c:v>15813</c:v>
                </c:pt>
                <c:pt idx="8">
                  <c:v>14934</c:v>
                </c:pt>
                <c:pt idx="11">
                  <c:v>14053</c:v>
                </c:pt>
                <c:pt idx="14">
                  <c:v>14840</c:v>
                </c:pt>
              </c:numCache>
            </c:numRef>
          </c:val>
          <c:extLst>
            <c:ext xmlns:c16="http://schemas.microsoft.com/office/drawing/2014/chart" uri="{C3380CC4-5D6E-409C-BE32-E72D297353CC}">
              <c16:uniqueId val="{00000000-08B2-4FAE-ABE9-2CADBF24D41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445</c:v>
                </c:pt>
                <c:pt idx="5">
                  <c:v>467</c:v>
                </c:pt>
                <c:pt idx="8">
                  <c:v>537</c:v>
                </c:pt>
                <c:pt idx="11">
                  <c:v>641</c:v>
                </c:pt>
                <c:pt idx="14">
                  <c:v>718</c:v>
                </c:pt>
              </c:numCache>
            </c:numRef>
          </c:val>
          <c:extLst>
            <c:ext xmlns:c16="http://schemas.microsoft.com/office/drawing/2014/chart" uri="{C3380CC4-5D6E-409C-BE32-E72D297353CC}">
              <c16:uniqueId val="{00000001-08B2-4FAE-ABE9-2CADBF24D41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9217</c:v>
                </c:pt>
                <c:pt idx="5">
                  <c:v>10524</c:v>
                </c:pt>
                <c:pt idx="8">
                  <c:v>12216</c:v>
                </c:pt>
                <c:pt idx="11">
                  <c:v>13049</c:v>
                </c:pt>
                <c:pt idx="14">
                  <c:v>13405</c:v>
                </c:pt>
              </c:numCache>
            </c:numRef>
          </c:val>
          <c:extLst>
            <c:ext xmlns:c16="http://schemas.microsoft.com/office/drawing/2014/chart" uri="{C3380CC4-5D6E-409C-BE32-E72D297353CC}">
              <c16:uniqueId val="{00000002-08B2-4FAE-ABE9-2CADBF24D41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8B2-4FAE-ABE9-2CADBF24D41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8B2-4FAE-ABE9-2CADBF24D41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44</c:v>
                </c:pt>
                <c:pt idx="3">
                  <c:v>43</c:v>
                </c:pt>
                <c:pt idx="6">
                  <c:v>12</c:v>
                </c:pt>
                <c:pt idx="9">
                  <c:v>11</c:v>
                </c:pt>
                <c:pt idx="12">
                  <c:v>9</c:v>
                </c:pt>
              </c:numCache>
            </c:numRef>
          </c:val>
          <c:extLst>
            <c:ext xmlns:c16="http://schemas.microsoft.com/office/drawing/2014/chart" uri="{C3380CC4-5D6E-409C-BE32-E72D297353CC}">
              <c16:uniqueId val="{00000005-08B2-4FAE-ABE9-2CADBF24D41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2940</c:v>
                </c:pt>
                <c:pt idx="3">
                  <c:v>2768</c:v>
                </c:pt>
                <c:pt idx="6">
                  <c:v>2560</c:v>
                </c:pt>
                <c:pt idx="9">
                  <c:v>2537</c:v>
                </c:pt>
                <c:pt idx="12">
                  <c:v>2229</c:v>
                </c:pt>
              </c:numCache>
            </c:numRef>
          </c:val>
          <c:extLst>
            <c:ext xmlns:c16="http://schemas.microsoft.com/office/drawing/2014/chart" uri="{C3380CC4-5D6E-409C-BE32-E72D297353CC}">
              <c16:uniqueId val="{00000006-08B2-4FAE-ABE9-2CADBF24D41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2184</c:v>
                </c:pt>
                <c:pt idx="3">
                  <c:v>1929</c:v>
                </c:pt>
                <c:pt idx="6">
                  <c:v>1632</c:v>
                </c:pt>
                <c:pt idx="9">
                  <c:v>1366</c:v>
                </c:pt>
                <c:pt idx="12">
                  <c:v>1220</c:v>
                </c:pt>
              </c:numCache>
            </c:numRef>
          </c:val>
          <c:extLst>
            <c:ext xmlns:c16="http://schemas.microsoft.com/office/drawing/2014/chart" uri="{C3380CC4-5D6E-409C-BE32-E72D297353CC}">
              <c16:uniqueId val="{00000007-08B2-4FAE-ABE9-2CADBF24D41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1521</c:v>
                </c:pt>
                <c:pt idx="3">
                  <c:v>1460</c:v>
                </c:pt>
                <c:pt idx="6">
                  <c:v>1342</c:v>
                </c:pt>
                <c:pt idx="9">
                  <c:v>1236</c:v>
                </c:pt>
                <c:pt idx="12">
                  <c:v>1143</c:v>
                </c:pt>
              </c:numCache>
            </c:numRef>
          </c:val>
          <c:extLst>
            <c:ext xmlns:c16="http://schemas.microsoft.com/office/drawing/2014/chart" uri="{C3380CC4-5D6E-409C-BE32-E72D297353CC}">
              <c16:uniqueId val="{00000008-08B2-4FAE-ABE9-2CADBF24D41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8B2-4FAE-ABE9-2CADBF24D41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20626</c:v>
                </c:pt>
                <c:pt idx="3">
                  <c:v>19856</c:v>
                </c:pt>
                <c:pt idx="6">
                  <c:v>19084</c:v>
                </c:pt>
                <c:pt idx="9">
                  <c:v>18389</c:v>
                </c:pt>
                <c:pt idx="12">
                  <c:v>19177</c:v>
                </c:pt>
              </c:numCache>
            </c:numRef>
          </c:val>
          <c:extLst>
            <c:ext xmlns:c16="http://schemas.microsoft.com/office/drawing/2014/chart" uri="{C3380CC4-5D6E-409C-BE32-E72D297353CC}">
              <c16:uniqueId val="{0000000A-08B2-4FAE-ABE9-2CADBF24D41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842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8B2-4FAE-ABE9-2CADBF24D41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3604</c:v>
                </c:pt>
                <c:pt idx="1">
                  <c:v>3921</c:v>
                </c:pt>
                <c:pt idx="2">
                  <c:v>3908</c:v>
                </c:pt>
              </c:numCache>
            </c:numRef>
          </c:val>
          <c:extLst>
            <c:ext xmlns:c16="http://schemas.microsoft.com/office/drawing/2014/chart" uri="{C3380CC4-5D6E-409C-BE32-E72D297353CC}">
              <c16:uniqueId val="{00000000-7C9B-4F5B-9D3C-A45468E500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466</c:v>
                </c:pt>
                <c:pt idx="1">
                  <c:v>567</c:v>
                </c:pt>
                <c:pt idx="2">
                  <c:v>618</c:v>
                </c:pt>
              </c:numCache>
            </c:numRef>
          </c:val>
          <c:extLst>
            <c:ext xmlns:c16="http://schemas.microsoft.com/office/drawing/2014/chart" uri="{C3380CC4-5D6E-409C-BE32-E72D297353CC}">
              <c16:uniqueId val="{00000001-7C9B-4F5B-9D3C-A45468E500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7472</c:v>
                </c:pt>
                <c:pt idx="1">
                  <c:v>7856</c:v>
                </c:pt>
                <c:pt idx="2">
                  <c:v>8041</c:v>
                </c:pt>
              </c:numCache>
            </c:numRef>
          </c:val>
          <c:extLst>
            <c:ext xmlns:c16="http://schemas.microsoft.com/office/drawing/2014/chart" uri="{C3380CC4-5D6E-409C-BE32-E72D297353CC}">
              <c16:uniqueId val="{00000002-7C9B-4F5B-9D3C-A45468E5001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32,079
31,464
357.91
28,798,641
27,861,966
655,502
12,673,407
19,176,885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同水準であるが，類似団体平均を下回っている状況である。本市は，農業を基幹産業としているが，人口減少や高齢化等から大幅な収益の増加は見込めず財政基盤は弱いことから，南九州市行政改革大綱等の長期計画に基づく組織機構の見直しや，南九州市定員適正化計画に基づく職員数及び人件費の抑制により歳出抑制を図るとともに，補助金，使用料等の見直しを進めることで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121920</xdr:rowOff>
    </xdr:from>
    <xdr:to>
      <xdr:col>7</xdr:col>
      <xdr:colOff>31750</xdr:colOff>
      <xdr:row>42</xdr:row>
      <xdr:rowOff>52070</xdr:rowOff>
    </xdr:to>
    <xdr:sp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62247</xdr:rowOff>
    </xdr:from>
    <xdr:ext cx="762000" cy="259045"/>
    <xdr:sp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textlink="">
      <xdr:nvSpPr>
        <xdr:cNvPr id="86" name="楕円 85">
          <a:extLst>
            <a:ext uri="{FF2B5EF4-FFF2-40B4-BE49-F238E27FC236}">
              <a16:creationId xmlns:a16="http://schemas.microsoft.com/office/drawing/2014/main" id="{00000000-0008-0000-0300-000056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textlink="">
      <xdr:nvSpPr>
        <xdr:cNvPr id="88" name="楕円 87">
          <a:extLst>
            <a:ext uri="{FF2B5EF4-FFF2-40B4-BE49-F238E27FC236}">
              <a16:creationId xmlns:a16="http://schemas.microsoft.com/office/drawing/2014/main" id="{00000000-0008-0000-0300-000058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textlink="">
      <xdr:nvSpPr>
        <xdr:cNvPr id="90" name="楕円 89">
          <a:extLst>
            <a:ext uri="{FF2B5EF4-FFF2-40B4-BE49-F238E27FC236}">
              <a16:creationId xmlns:a16="http://schemas.microsoft.com/office/drawing/2014/main" id="{00000000-0008-0000-0300-00005A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textlink="">
      <xdr:nvSpPr>
        <xdr:cNvPr id="92" name="楕円 91">
          <a:extLst>
            <a:ext uri="{FF2B5EF4-FFF2-40B4-BE49-F238E27FC236}">
              <a16:creationId xmlns:a16="http://schemas.microsoft.com/office/drawing/2014/main" id="{00000000-0008-0000-0300-00005C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textlink="">
      <xdr:nvSpPr>
        <xdr:cNvPr id="94" name="楕円 93">
          <a:extLst>
            <a:ext uri="{FF2B5EF4-FFF2-40B4-BE49-F238E27FC236}">
              <a16:creationId xmlns:a16="http://schemas.microsoft.com/office/drawing/2014/main" id="{00000000-0008-0000-0300-00005E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前年度に対し，経常経費充当一般財源が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，歳入の経常一般財源と臨時財政対策債を合わせた額が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百万円の減（普通交付税</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百万円，臨財債</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百万円，地方</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消費税</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交付金</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　等）となり，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以外の項目は前年度の経常収支比率を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と比較して下回る結果となった。これは，地方交付税や特例交付金による一時的な要因が大きいため，今後も地方税等の歳入の確保と補助費及び扶助費（市単独分）など経常経費の節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152037</xdr:rowOff>
    </xdr:from>
    <xdr:to>
      <xdr:col>23</xdr:col>
      <xdr:colOff>133350</xdr:colOff>
      <xdr:row>60</xdr:row>
      <xdr:rowOff>52977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26758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86541</xdr:rowOff>
    </xdr:from>
    <xdr:to>
      <xdr:col>19</xdr:col>
      <xdr:colOff>133350</xdr:colOff>
      <xdr:row>59</xdr:row>
      <xdr:rowOff>152037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02091"/>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86541</xdr:rowOff>
    </xdr:from>
    <xdr:to>
      <xdr:col>15</xdr:col>
      <xdr:colOff>82550</xdr:colOff>
      <xdr:row>60</xdr:row>
      <xdr:rowOff>121920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02091"/>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60</xdr:row>
      <xdr:rowOff>156391</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40892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156391</xdr:rowOff>
    </xdr:from>
    <xdr:to>
      <xdr:col>11</xdr:col>
      <xdr:colOff>82550</xdr:colOff>
      <xdr:row>60</xdr:row>
      <xdr:rowOff>86541</xdr:rowOff>
    </xdr:to>
    <xdr:sp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27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96718</xdr:rowOff>
    </xdr:from>
    <xdr:ext cx="762000" cy="259045"/>
    <xdr:sp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2177</xdr:rowOff>
    </xdr:from>
    <xdr:to>
      <xdr:col>23</xdr:col>
      <xdr:colOff>184150</xdr:colOff>
      <xdr:row>60</xdr:row>
      <xdr:rowOff>103777</xdr:rowOff>
    </xdr:to>
    <xdr:sp textlink="">
      <xdr:nvSpPr>
        <xdr:cNvPr id="151" name="楕円 150">
          <a:extLst>
            <a:ext uri="{FF2B5EF4-FFF2-40B4-BE49-F238E27FC236}">
              <a16:creationId xmlns:a16="http://schemas.microsoft.com/office/drawing/2014/main" id="{00000000-0008-0000-0300-000097000000}"/>
            </a:ext>
          </a:extLst>
        </xdr:cNvPr>
        <xdr:cNvSpPr/>
      </xdr:nvSpPr>
      <xdr:spPr>
        <a:xfrm>
          <a:off x="49022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18704</xdr:rowOff>
    </xdr:from>
    <xdr:ext cx="762000" cy="259045"/>
    <xdr:sp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3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101237</xdr:rowOff>
    </xdr:from>
    <xdr:to>
      <xdr:col>19</xdr:col>
      <xdr:colOff>184150</xdr:colOff>
      <xdr:row>60</xdr:row>
      <xdr:rowOff>31387</xdr:rowOff>
    </xdr:to>
    <xdr:sp textlink="">
      <xdr:nvSpPr>
        <xdr:cNvPr id="153" name="楕円 152">
          <a:extLst>
            <a:ext uri="{FF2B5EF4-FFF2-40B4-BE49-F238E27FC236}">
              <a16:creationId xmlns:a16="http://schemas.microsoft.com/office/drawing/2014/main" id="{00000000-0008-0000-0300-000099000000}"/>
            </a:ext>
          </a:extLst>
        </xdr:cNvPr>
        <xdr:cNvSpPr/>
      </xdr:nvSpPr>
      <xdr:spPr>
        <a:xfrm>
          <a:off x="4064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41564</xdr:rowOff>
    </xdr:from>
    <xdr:ext cx="736600" cy="259045"/>
    <xdr:sp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985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35741</xdr:rowOff>
    </xdr:from>
    <xdr:to>
      <xdr:col>15</xdr:col>
      <xdr:colOff>133350</xdr:colOff>
      <xdr:row>59</xdr:row>
      <xdr:rowOff>137341</xdr:rowOff>
    </xdr:to>
    <xdr:sp textlink="">
      <xdr:nvSpPr>
        <xdr:cNvPr id="155" name="楕円 154">
          <a:extLst>
            <a:ext uri="{FF2B5EF4-FFF2-40B4-BE49-F238E27FC236}">
              <a16:creationId xmlns:a16="http://schemas.microsoft.com/office/drawing/2014/main" id="{00000000-0008-0000-0300-00009B000000}"/>
            </a:ext>
          </a:extLst>
        </xdr:cNvPr>
        <xdr:cNvSpPr/>
      </xdr:nvSpPr>
      <xdr:spPr>
        <a:xfrm>
          <a:off x="31750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147518</xdr:rowOff>
    </xdr:from>
    <xdr:ext cx="762000" cy="259045"/>
    <xdr:sp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textlink="">
      <xdr:nvSpPr>
        <xdr:cNvPr id="157" name="楕円 156">
          <a:extLst>
            <a:ext uri="{FF2B5EF4-FFF2-40B4-BE49-F238E27FC236}">
              <a16:creationId xmlns:a16="http://schemas.microsoft.com/office/drawing/2014/main" id="{00000000-0008-0000-0300-00009D000000}"/>
            </a:ext>
          </a:extLst>
        </xdr:cNvPr>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157497</xdr:rowOff>
    </xdr:from>
    <xdr:ext cx="762000" cy="259045"/>
    <xdr:sp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105591</xdr:rowOff>
    </xdr:from>
    <xdr:to>
      <xdr:col>7</xdr:col>
      <xdr:colOff>31750</xdr:colOff>
      <xdr:row>61</xdr:row>
      <xdr:rowOff>35741</xdr:rowOff>
    </xdr:to>
    <xdr:sp textlink="">
      <xdr:nvSpPr>
        <xdr:cNvPr id="159" name="楕円 158">
          <a:extLst>
            <a:ext uri="{FF2B5EF4-FFF2-40B4-BE49-F238E27FC236}">
              <a16:creationId xmlns:a16="http://schemas.microsoft.com/office/drawing/2014/main" id="{00000000-0008-0000-0300-00009F000000}"/>
            </a:ext>
          </a:extLst>
        </xdr:cNvPr>
        <xdr:cNvSpPr/>
      </xdr:nvSpPr>
      <xdr:spPr>
        <a:xfrm>
          <a:off x="1397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20518</xdr:rowOff>
    </xdr:from>
    <xdr:ext cx="762000" cy="259045"/>
    <xdr:sp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[237,539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類似団体平均を上回っている主な要因は，物件費が人口１人当たり</a:t>
          </a:r>
          <a:r>
            <a:rPr kumimoji="1" lang="en-US" altLang="ja-JP" sz="1300">
              <a:latin typeface="ＭＳ Ｐゴシック" panose="020B0600070205080204" pitchFamily="50" charset="-128"/>
              <a:ea typeface="ＭＳ Ｐゴシック" panose="020B0600070205080204" pitchFamily="50" charset="-128"/>
            </a:rPr>
            <a:t>26,149</a:t>
          </a:r>
          <a:r>
            <a:rPr kumimoji="1" lang="ja-JP" altLang="en-US" sz="1300">
              <a:latin typeface="ＭＳ Ｐゴシック" panose="020B0600070205080204" pitchFamily="50" charset="-128"/>
              <a:ea typeface="ＭＳ Ｐゴシック" panose="020B0600070205080204" pitchFamily="50" charset="-128"/>
            </a:rPr>
            <a:t>円多くなっているからで，金額が大きいものとして，ふるさと寄附金事業費（通信運搬費，手数料）が挙げられるため，引き続きコスト低減を図っていく方針である。</a:t>
          </a:r>
        </a:p>
        <a:p>
          <a:r>
            <a:rPr kumimoji="1" lang="ja-JP" altLang="en-US" sz="1300">
              <a:latin typeface="ＭＳ Ｐゴシック" panose="020B0600070205080204" pitchFamily="50" charset="-128"/>
              <a:ea typeface="ＭＳ Ｐゴシック" panose="020B0600070205080204" pitchFamily="50" charset="-128"/>
            </a:rPr>
            <a:t>また，職員数が類似団体より多いことも上回っている要因として挙げられるため，</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を推進し，</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を活用するなど，南九州市第３次定員適正化計画（平成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年２月策定）に基づき，緩やかに職員数の削減（目標：令和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年４月までに約</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人の減）を進めていく計画である。</a:t>
          </a:r>
        </a:p>
      </xdr:txBody>
    </xdr:sp>
    <xdr:clientData/>
  </xdr:twoCellAnchor>
  <xdr:oneCellAnchor>
    <xdr:from>
      <xdr:col>3</xdr:col>
      <xdr:colOff>95250</xdr:colOff>
      <xdr:row>77</xdr:row>
      <xdr:rowOff>6350</xdr:rowOff>
    </xdr:from>
    <xdr:ext cx="349839" cy="225703"/>
    <xdr:sp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83257</xdr:rowOff>
    </xdr:from>
    <xdr:to>
      <xdr:col>23</xdr:col>
      <xdr:colOff>133350</xdr:colOff>
      <xdr:row>82</xdr:row>
      <xdr:rowOff>93729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42157"/>
          <a:ext cx="838200" cy="1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71379</xdr:rowOff>
    </xdr:from>
    <xdr:to>
      <xdr:col>19</xdr:col>
      <xdr:colOff>133350</xdr:colOff>
      <xdr:row>82</xdr:row>
      <xdr:rowOff>83257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30279"/>
          <a:ext cx="889000" cy="1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50211</xdr:rowOff>
    </xdr:from>
    <xdr:to>
      <xdr:col>15</xdr:col>
      <xdr:colOff>82550</xdr:colOff>
      <xdr:row>82</xdr:row>
      <xdr:rowOff>71379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09111"/>
          <a:ext cx="8890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20681</xdr:rowOff>
    </xdr:from>
    <xdr:to>
      <xdr:col>11</xdr:col>
      <xdr:colOff>31750</xdr:colOff>
      <xdr:row>82</xdr:row>
      <xdr:rowOff>50211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79581"/>
          <a:ext cx="889000" cy="2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127767</xdr:rowOff>
    </xdr:from>
    <xdr:to>
      <xdr:col>11</xdr:col>
      <xdr:colOff>82550</xdr:colOff>
      <xdr:row>82</xdr:row>
      <xdr:rowOff>57917</xdr:rowOff>
    </xdr:to>
    <xdr:sp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1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68094</xdr:rowOff>
    </xdr:from>
    <xdr:ext cx="762000" cy="259045"/>
    <xdr:sp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84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105856</xdr:rowOff>
    </xdr:from>
    <xdr:to>
      <xdr:col>7</xdr:col>
      <xdr:colOff>31750</xdr:colOff>
      <xdr:row>82</xdr:row>
      <xdr:rowOff>36006</xdr:rowOff>
    </xdr:to>
    <xdr:sp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46183</xdr:rowOff>
    </xdr:from>
    <xdr:ext cx="762000" cy="259045"/>
    <xdr:sp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42929</xdr:rowOff>
    </xdr:from>
    <xdr:to>
      <xdr:col>23</xdr:col>
      <xdr:colOff>184150</xdr:colOff>
      <xdr:row>82</xdr:row>
      <xdr:rowOff>144529</xdr:rowOff>
    </xdr:to>
    <xdr:sp textlink="">
      <xdr:nvSpPr>
        <xdr:cNvPr id="215" name="楕円 214">
          <a:extLst>
            <a:ext uri="{FF2B5EF4-FFF2-40B4-BE49-F238E27FC236}">
              <a16:creationId xmlns:a16="http://schemas.microsoft.com/office/drawing/2014/main" id="{00000000-0008-0000-0300-0000D7000000}"/>
            </a:ext>
          </a:extLst>
        </xdr:cNvPr>
        <xdr:cNvSpPr/>
      </xdr:nvSpPr>
      <xdr:spPr>
        <a:xfrm>
          <a:off x="4902200" y="1410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15006</xdr:rowOff>
    </xdr:from>
    <xdr:ext cx="762000" cy="259045"/>
    <xdr:sp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7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32457</xdr:rowOff>
    </xdr:from>
    <xdr:to>
      <xdr:col>19</xdr:col>
      <xdr:colOff>184150</xdr:colOff>
      <xdr:row>82</xdr:row>
      <xdr:rowOff>134057</xdr:rowOff>
    </xdr:to>
    <xdr:sp textlink="">
      <xdr:nvSpPr>
        <xdr:cNvPr id="217" name="楕円 216">
          <a:extLst>
            <a:ext uri="{FF2B5EF4-FFF2-40B4-BE49-F238E27FC236}">
              <a16:creationId xmlns:a16="http://schemas.microsoft.com/office/drawing/2014/main" id="{00000000-0008-0000-0300-0000D9000000}"/>
            </a:ext>
          </a:extLst>
        </xdr:cNvPr>
        <xdr:cNvSpPr/>
      </xdr:nvSpPr>
      <xdr:spPr>
        <a:xfrm>
          <a:off x="4064000" y="1409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118834</xdr:rowOff>
    </xdr:from>
    <xdr:ext cx="736600" cy="259045"/>
    <xdr:sp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77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20579</xdr:rowOff>
    </xdr:from>
    <xdr:to>
      <xdr:col>15</xdr:col>
      <xdr:colOff>133350</xdr:colOff>
      <xdr:row>82</xdr:row>
      <xdr:rowOff>122179</xdr:rowOff>
    </xdr:to>
    <xdr:sp textlink="">
      <xdr:nvSpPr>
        <xdr:cNvPr id="219" name="楕円 218">
          <a:extLst>
            <a:ext uri="{FF2B5EF4-FFF2-40B4-BE49-F238E27FC236}">
              <a16:creationId xmlns:a16="http://schemas.microsoft.com/office/drawing/2014/main" id="{00000000-0008-0000-0300-0000DB000000}"/>
            </a:ext>
          </a:extLst>
        </xdr:cNvPr>
        <xdr:cNvSpPr/>
      </xdr:nvSpPr>
      <xdr:spPr>
        <a:xfrm>
          <a:off x="3175000" y="1407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106956</xdr:rowOff>
    </xdr:from>
    <xdr:ext cx="762000" cy="259045"/>
    <xdr:sp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6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170861</xdr:rowOff>
    </xdr:from>
    <xdr:to>
      <xdr:col>11</xdr:col>
      <xdr:colOff>82550</xdr:colOff>
      <xdr:row>82</xdr:row>
      <xdr:rowOff>101011</xdr:rowOff>
    </xdr:to>
    <xdr:sp textlink="">
      <xdr:nvSpPr>
        <xdr:cNvPr id="221" name="楕円 220">
          <a:extLst>
            <a:ext uri="{FF2B5EF4-FFF2-40B4-BE49-F238E27FC236}">
              <a16:creationId xmlns:a16="http://schemas.microsoft.com/office/drawing/2014/main" id="{00000000-0008-0000-0300-0000DD000000}"/>
            </a:ext>
          </a:extLst>
        </xdr:cNvPr>
        <xdr:cNvSpPr/>
      </xdr:nvSpPr>
      <xdr:spPr>
        <a:xfrm>
          <a:off x="2286000" y="1405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85788</xdr:rowOff>
    </xdr:from>
    <xdr:ext cx="762000" cy="259045"/>
    <xdr:sp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4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141331</xdr:rowOff>
    </xdr:from>
    <xdr:to>
      <xdr:col>7</xdr:col>
      <xdr:colOff>31750</xdr:colOff>
      <xdr:row>82</xdr:row>
      <xdr:rowOff>71481</xdr:rowOff>
    </xdr:to>
    <xdr:sp textlink="">
      <xdr:nvSpPr>
        <xdr:cNvPr id="223" name="楕円 222">
          <a:extLst>
            <a:ext uri="{FF2B5EF4-FFF2-40B4-BE49-F238E27FC236}">
              <a16:creationId xmlns:a16="http://schemas.microsoft.com/office/drawing/2014/main" id="{00000000-0008-0000-0300-0000DF000000}"/>
            </a:ext>
          </a:extLst>
        </xdr:cNvPr>
        <xdr:cNvSpPr/>
      </xdr:nvSpPr>
      <xdr:spPr>
        <a:xfrm>
          <a:off x="1397000" y="1402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56258</xdr:rowOff>
    </xdr:from>
    <xdr:ext cx="762000" cy="259045"/>
    <xdr:sp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1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指数は類似団体平均を上回っているものの，指数値</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を超えない給与体系を取っている。</a:t>
          </a:r>
        </a:p>
        <a:p>
          <a:r>
            <a:rPr kumimoji="1" lang="ja-JP" altLang="en-US" sz="1300">
              <a:latin typeface="ＭＳ Ｐゴシック" panose="020B0600070205080204" pitchFamily="50" charset="-128"/>
              <a:ea typeface="ＭＳ Ｐゴシック" panose="020B0600070205080204" pitchFamily="50" charset="-128"/>
            </a:rPr>
            <a:t>人事評価制度の導入による処遇反映を含め，今後も更なる給与適正化に努めていく。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128411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806084"/>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128411</xdr:rowOff>
    </xdr:from>
    <xdr:to>
      <xdr:col>77</xdr:col>
      <xdr:colOff>44450</xdr:colOff>
      <xdr:row>86</xdr:row>
      <xdr:rowOff>128411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87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128411</xdr:rowOff>
    </xdr:from>
    <xdr:to>
      <xdr:col>72</xdr:col>
      <xdr:colOff>203200</xdr:colOff>
      <xdr:row>86</xdr:row>
      <xdr:rowOff>141816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8731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141816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060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155222</xdr:rowOff>
    </xdr:from>
    <xdr:to>
      <xdr:col>68</xdr:col>
      <xdr:colOff>203200</xdr:colOff>
      <xdr:row>86</xdr:row>
      <xdr:rowOff>85372</xdr:rowOff>
    </xdr:to>
    <xdr:sp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95549</xdr:rowOff>
    </xdr:from>
    <xdr:ext cx="762000" cy="259045"/>
    <xdr:sp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108955</xdr:rowOff>
    </xdr:from>
    <xdr:ext cx="762000" cy="259045"/>
    <xdr:sp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textlink="">
      <xdr:nvSpPr>
        <xdr:cNvPr id="277" name="楕円 276">
          <a:extLst>
            <a:ext uri="{FF2B5EF4-FFF2-40B4-BE49-F238E27FC236}">
              <a16:creationId xmlns:a16="http://schemas.microsoft.com/office/drawing/2014/main" id="{00000000-0008-0000-0300-000015010000}"/>
            </a:ext>
          </a:extLst>
        </xdr:cNvPr>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77611</xdr:rowOff>
    </xdr:from>
    <xdr:to>
      <xdr:col>77</xdr:col>
      <xdr:colOff>95250</xdr:colOff>
      <xdr:row>87</xdr:row>
      <xdr:rowOff>7761</xdr:rowOff>
    </xdr:to>
    <xdr:sp textlink="">
      <xdr:nvSpPr>
        <xdr:cNvPr id="279" name="楕円 278">
          <a:extLst>
            <a:ext uri="{FF2B5EF4-FFF2-40B4-BE49-F238E27FC236}">
              <a16:creationId xmlns:a16="http://schemas.microsoft.com/office/drawing/2014/main" id="{00000000-0008-0000-0300-000017010000}"/>
            </a:ext>
          </a:extLst>
        </xdr:cNvPr>
        <xdr:cNvSpPr/>
      </xdr:nvSpPr>
      <xdr:spPr>
        <a:xfrm>
          <a:off x="16129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163988</xdr:rowOff>
    </xdr:from>
    <xdr:ext cx="736600" cy="259045"/>
    <xdr:sp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0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77611</xdr:rowOff>
    </xdr:from>
    <xdr:to>
      <xdr:col>73</xdr:col>
      <xdr:colOff>44450</xdr:colOff>
      <xdr:row>87</xdr:row>
      <xdr:rowOff>7761</xdr:rowOff>
    </xdr:to>
    <xdr:sp textlink="">
      <xdr:nvSpPr>
        <xdr:cNvPr id="281" name="楕円 280">
          <a:extLst>
            <a:ext uri="{FF2B5EF4-FFF2-40B4-BE49-F238E27FC236}">
              <a16:creationId xmlns:a16="http://schemas.microsoft.com/office/drawing/2014/main" id="{00000000-0008-0000-0300-000019010000}"/>
            </a:ext>
          </a:extLst>
        </xdr:cNvPr>
        <xdr:cNvSpPr/>
      </xdr:nvSpPr>
      <xdr:spPr>
        <a:xfrm>
          <a:off x="15240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163988</xdr:rowOff>
    </xdr:from>
    <xdr:ext cx="762000" cy="259045"/>
    <xdr:sp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textlink="">
      <xdr:nvSpPr>
        <xdr:cNvPr id="283" name="楕円 282">
          <a:extLst>
            <a:ext uri="{FF2B5EF4-FFF2-40B4-BE49-F238E27FC236}">
              <a16:creationId xmlns:a16="http://schemas.microsoft.com/office/drawing/2014/main" id="{00000000-0008-0000-0300-00001B010000}"/>
            </a:ext>
          </a:extLst>
        </xdr:cNvPr>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textlink="">
      <xdr:nvSpPr>
        <xdr:cNvPr id="285" name="楕円 284">
          <a:extLst>
            <a:ext uri="{FF2B5EF4-FFF2-40B4-BE49-F238E27FC236}">
              <a16:creationId xmlns:a16="http://schemas.microsoft.com/office/drawing/2014/main" id="{00000000-0008-0000-0300-00001D010000}"/>
            </a:ext>
          </a:extLst>
        </xdr:cNvPr>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新規採用職員数の抑制及び人材育成，再任用職員等活用等により，職員の削減に努めたことで，類似団体平均を下回る結果となった。</a:t>
          </a:r>
        </a:p>
        <a:p>
          <a:r>
            <a:rPr kumimoji="1" lang="ja-JP" altLang="en-US" sz="1300">
              <a:latin typeface="ＭＳ Ｐゴシック" panose="020B0600070205080204" pitchFamily="50" charset="-128"/>
              <a:ea typeface="ＭＳ Ｐゴシック" panose="020B0600070205080204" pitchFamily="50" charset="-128"/>
            </a:rPr>
            <a:t>今後も南九州市第３次定員適正化計画（平成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年２月策定）に基づき，本庁方式への移行や社会情勢，人口動態等を勘案し，組織再編，定年延長制度の導入等を考慮しながら緩やかに職員数の削減（目標：令和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年４月までに約</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人の減）を進めていく計画である。</a:t>
          </a:r>
        </a:p>
      </xdr:txBody>
    </xdr:sp>
    <xdr:clientData/>
  </xdr:twoCellAnchor>
  <xdr:oneCellAnchor>
    <xdr:from>
      <xdr:col>61</xdr:col>
      <xdr:colOff>6350</xdr:colOff>
      <xdr:row>54</xdr:row>
      <xdr:rowOff>139700</xdr:rowOff>
    </xdr:from>
    <xdr:ext cx="349839" cy="225703"/>
    <xdr:sp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163745</xdr:rowOff>
    </xdr:from>
    <xdr:to>
      <xdr:col>81</xdr:col>
      <xdr:colOff>44450</xdr:colOff>
      <xdr:row>60</xdr:row>
      <xdr:rowOff>169376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450745"/>
          <a:ext cx="8382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146855</xdr:rowOff>
    </xdr:from>
    <xdr:to>
      <xdr:col>77</xdr:col>
      <xdr:colOff>44450</xdr:colOff>
      <xdr:row>60</xdr:row>
      <xdr:rowOff>163745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433855"/>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130768</xdr:rowOff>
    </xdr:from>
    <xdr:to>
      <xdr:col>72</xdr:col>
      <xdr:colOff>203200</xdr:colOff>
      <xdr:row>60</xdr:row>
      <xdr:rowOff>146855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41776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130768</xdr:rowOff>
    </xdr:from>
    <xdr:to>
      <xdr:col>68</xdr:col>
      <xdr:colOff>152400</xdr:colOff>
      <xdr:row>60</xdr:row>
      <xdr:rowOff>133985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417768"/>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45381</xdr:rowOff>
    </xdr:from>
    <xdr:to>
      <xdr:col>68</xdr:col>
      <xdr:colOff>203200</xdr:colOff>
      <xdr:row>60</xdr:row>
      <xdr:rowOff>146981</xdr:rowOff>
    </xdr:to>
    <xdr:sp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3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157158</xdr:rowOff>
    </xdr:from>
    <xdr:ext cx="762000" cy="259045"/>
    <xdr:sp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0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42164</xdr:rowOff>
    </xdr:from>
    <xdr:to>
      <xdr:col>64</xdr:col>
      <xdr:colOff>152400</xdr:colOff>
      <xdr:row>60</xdr:row>
      <xdr:rowOff>143764</xdr:rowOff>
    </xdr:to>
    <xdr:sp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153941</xdr:rowOff>
    </xdr:from>
    <xdr:ext cx="762000" cy="259045"/>
    <xdr:sp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118576</xdr:rowOff>
    </xdr:from>
    <xdr:to>
      <xdr:col>81</xdr:col>
      <xdr:colOff>95250</xdr:colOff>
      <xdr:row>61</xdr:row>
      <xdr:rowOff>48726</xdr:rowOff>
    </xdr:to>
    <xdr:sp textlink="">
      <xdr:nvSpPr>
        <xdr:cNvPr id="340" name="楕円 339">
          <a:extLst>
            <a:ext uri="{FF2B5EF4-FFF2-40B4-BE49-F238E27FC236}">
              <a16:creationId xmlns:a16="http://schemas.microsoft.com/office/drawing/2014/main" id="{00000000-0008-0000-0300-000054010000}"/>
            </a:ext>
          </a:extLst>
        </xdr:cNvPr>
        <xdr:cNvSpPr/>
      </xdr:nvSpPr>
      <xdr:spPr>
        <a:xfrm>
          <a:off x="16967200" y="104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135103</xdr:rowOff>
    </xdr:from>
    <xdr:ext cx="762000" cy="259045"/>
    <xdr:sp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25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112945</xdr:rowOff>
    </xdr:from>
    <xdr:to>
      <xdr:col>77</xdr:col>
      <xdr:colOff>95250</xdr:colOff>
      <xdr:row>61</xdr:row>
      <xdr:rowOff>43095</xdr:rowOff>
    </xdr:to>
    <xdr:sp textlink="">
      <xdr:nvSpPr>
        <xdr:cNvPr id="342" name="楕円 341">
          <a:extLst>
            <a:ext uri="{FF2B5EF4-FFF2-40B4-BE49-F238E27FC236}">
              <a16:creationId xmlns:a16="http://schemas.microsoft.com/office/drawing/2014/main" id="{00000000-0008-0000-0300-000056010000}"/>
            </a:ext>
          </a:extLst>
        </xdr:cNvPr>
        <xdr:cNvSpPr/>
      </xdr:nvSpPr>
      <xdr:spPr>
        <a:xfrm>
          <a:off x="16129000" y="1039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27872</xdr:rowOff>
    </xdr:from>
    <xdr:ext cx="736600" cy="259045"/>
    <xdr:sp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486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96055</xdr:rowOff>
    </xdr:from>
    <xdr:to>
      <xdr:col>73</xdr:col>
      <xdr:colOff>44450</xdr:colOff>
      <xdr:row>61</xdr:row>
      <xdr:rowOff>26205</xdr:rowOff>
    </xdr:to>
    <xdr:sp textlink="">
      <xdr:nvSpPr>
        <xdr:cNvPr id="344" name="楕円 343">
          <a:extLst>
            <a:ext uri="{FF2B5EF4-FFF2-40B4-BE49-F238E27FC236}">
              <a16:creationId xmlns:a16="http://schemas.microsoft.com/office/drawing/2014/main" id="{00000000-0008-0000-0300-000058010000}"/>
            </a:ext>
          </a:extLst>
        </xdr:cNvPr>
        <xdr:cNvSpPr/>
      </xdr:nvSpPr>
      <xdr:spPr>
        <a:xfrm>
          <a:off x="15240000" y="1038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36382</xdr:rowOff>
    </xdr:from>
    <xdr:ext cx="762000" cy="259045"/>
    <xdr:sp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15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79968</xdr:rowOff>
    </xdr:from>
    <xdr:to>
      <xdr:col>68</xdr:col>
      <xdr:colOff>203200</xdr:colOff>
      <xdr:row>61</xdr:row>
      <xdr:rowOff>10118</xdr:rowOff>
    </xdr:to>
    <xdr:sp textlink="">
      <xdr:nvSpPr>
        <xdr:cNvPr id="346" name="楕円 345">
          <a:extLst>
            <a:ext uri="{FF2B5EF4-FFF2-40B4-BE49-F238E27FC236}">
              <a16:creationId xmlns:a16="http://schemas.microsoft.com/office/drawing/2014/main" id="{00000000-0008-0000-0300-00005A010000}"/>
            </a:ext>
          </a:extLst>
        </xdr:cNvPr>
        <xdr:cNvSpPr/>
      </xdr:nvSpPr>
      <xdr:spPr>
        <a:xfrm>
          <a:off x="14351000" y="103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166345</xdr:rowOff>
    </xdr:from>
    <xdr:ext cx="762000" cy="259045"/>
    <xdr:sp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45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83185</xdr:rowOff>
    </xdr:from>
    <xdr:to>
      <xdr:col>64</xdr:col>
      <xdr:colOff>152400</xdr:colOff>
      <xdr:row>61</xdr:row>
      <xdr:rowOff>13335</xdr:rowOff>
    </xdr:to>
    <xdr:sp textlink="">
      <xdr:nvSpPr>
        <xdr:cNvPr id="348" name="楕円 347">
          <a:extLst>
            <a:ext uri="{FF2B5EF4-FFF2-40B4-BE49-F238E27FC236}">
              <a16:creationId xmlns:a16="http://schemas.microsoft.com/office/drawing/2014/main" id="{00000000-0008-0000-0300-00005C010000}"/>
            </a:ext>
          </a:extLst>
        </xdr:cNvPr>
        <xdr:cNvSpPr/>
      </xdr:nvSpPr>
      <xdr:spPr>
        <a:xfrm>
          <a:off x="13462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169562</xdr:rowOff>
    </xdr:from>
    <xdr:ext cx="762000" cy="259045"/>
    <xdr:sp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単年度の実質公債費比率は前年度と同水準であり，これまでの借入額の抑制により減少傾向となっているが，臨時的措置による単年度借入の増額が懸念されるため，今後も財政計画に基づき可能な限り借入額の抑制に努める。</a:t>
          </a:r>
        </a:p>
      </xdr:txBody>
    </xdr:sp>
    <xdr:clientData/>
  </xdr:twoCellAnchor>
  <xdr:oneCellAnchor>
    <xdr:from>
      <xdr:col>61</xdr:col>
      <xdr:colOff>6350</xdr:colOff>
      <xdr:row>32</xdr:row>
      <xdr:rowOff>101600</xdr:rowOff>
    </xdr:from>
    <xdr:ext cx="298543" cy="225703"/>
    <xdr:sp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145203</xdr:rowOff>
    </xdr:from>
    <xdr:to>
      <xdr:col>81</xdr:col>
      <xdr:colOff>44450</xdr:colOff>
      <xdr:row>36</xdr:row>
      <xdr:rowOff>147214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317403"/>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147214</xdr:rowOff>
    </xdr:from>
    <xdr:to>
      <xdr:col>77</xdr:col>
      <xdr:colOff>44450</xdr:colOff>
      <xdr:row>36</xdr:row>
      <xdr:rowOff>147214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319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147214</xdr:rowOff>
    </xdr:from>
    <xdr:to>
      <xdr:col>72</xdr:col>
      <xdr:colOff>203200</xdr:colOff>
      <xdr:row>36</xdr:row>
      <xdr:rowOff>151236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31941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151236</xdr:rowOff>
    </xdr:from>
    <xdr:to>
      <xdr:col>68</xdr:col>
      <xdr:colOff>152400</xdr:colOff>
      <xdr:row>36</xdr:row>
      <xdr:rowOff>155258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32343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126577</xdr:rowOff>
    </xdr:from>
    <xdr:to>
      <xdr:col>68</xdr:col>
      <xdr:colOff>203200</xdr:colOff>
      <xdr:row>37</xdr:row>
      <xdr:rowOff>56727</xdr:rowOff>
    </xdr:to>
    <xdr:sp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29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41504</xdr:rowOff>
    </xdr:from>
    <xdr:ext cx="762000" cy="259045"/>
    <xdr:sp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3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43515</xdr:rowOff>
    </xdr:from>
    <xdr:ext cx="762000" cy="259045"/>
    <xdr:sp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94403</xdr:rowOff>
    </xdr:from>
    <xdr:to>
      <xdr:col>81</xdr:col>
      <xdr:colOff>95250</xdr:colOff>
      <xdr:row>37</xdr:row>
      <xdr:rowOff>24553</xdr:rowOff>
    </xdr:to>
    <xdr:sp textlink="">
      <xdr:nvSpPr>
        <xdr:cNvPr id="402" name="楕円 401">
          <a:extLst>
            <a:ext uri="{FF2B5EF4-FFF2-40B4-BE49-F238E27FC236}">
              <a16:creationId xmlns:a16="http://schemas.microsoft.com/office/drawing/2014/main" id="{00000000-0008-0000-0300-000092010000}"/>
            </a:ext>
          </a:extLst>
        </xdr:cNvPr>
        <xdr:cNvSpPr/>
      </xdr:nvSpPr>
      <xdr:spPr>
        <a:xfrm>
          <a:off x="169672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110930</xdr:rowOff>
    </xdr:from>
    <xdr:ext cx="762000" cy="259045"/>
    <xdr:sp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1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96414</xdr:rowOff>
    </xdr:from>
    <xdr:to>
      <xdr:col>77</xdr:col>
      <xdr:colOff>95250</xdr:colOff>
      <xdr:row>37</xdr:row>
      <xdr:rowOff>26564</xdr:rowOff>
    </xdr:to>
    <xdr:sp textlink="">
      <xdr:nvSpPr>
        <xdr:cNvPr id="404" name="楕円 403">
          <a:extLst>
            <a:ext uri="{FF2B5EF4-FFF2-40B4-BE49-F238E27FC236}">
              <a16:creationId xmlns:a16="http://schemas.microsoft.com/office/drawing/2014/main" id="{00000000-0008-0000-0300-000094010000}"/>
            </a:ext>
          </a:extLst>
        </xdr:cNvPr>
        <xdr:cNvSpPr/>
      </xdr:nvSpPr>
      <xdr:spPr>
        <a:xfrm>
          <a:off x="16129000" y="62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36741</xdr:rowOff>
    </xdr:from>
    <xdr:ext cx="736600" cy="259045"/>
    <xdr:sp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3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96414</xdr:rowOff>
    </xdr:from>
    <xdr:to>
      <xdr:col>73</xdr:col>
      <xdr:colOff>44450</xdr:colOff>
      <xdr:row>37</xdr:row>
      <xdr:rowOff>26564</xdr:rowOff>
    </xdr:to>
    <xdr:sp textlink="">
      <xdr:nvSpPr>
        <xdr:cNvPr id="406" name="楕円 405">
          <a:extLst>
            <a:ext uri="{FF2B5EF4-FFF2-40B4-BE49-F238E27FC236}">
              <a16:creationId xmlns:a16="http://schemas.microsoft.com/office/drawing/2014/main" id="{00000000-0008-0000-0300-000096010000}"/>
            </a:ext>
          </a:extLst>
        </xdr:cNvPr>
        <xdr:cNvSpPr/>
      </xdr:nvSpPr>
      <xdr:spPr>
        <a:xfrm>
          <a:off x="15240000" y="62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36741</xdr:rowOff>
    </xdr:from>
    <xdr:ext cx="762000" cy="259045"/>
    <xdr:sp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3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100436</xdr:rowOff>
    </xdr:from>
    <xdr:to>
      <xdr:col>68</xdr:col>
      <xdr:colOff>203200</xdr:colOff>
      <xdr:row>37</xdr:row>
      <xdr:rowOff>30586</xdr:rowOff>
    </xdr:to>
    <xdr:sp textlink="">
      <xdr:nvSpPr>
        <xdr:cNvPr id="408" name="楕円 407">
          <a:extLst>
            <a:ext uri="{FF2B5EF4-FFF2-40B4-BE49-F238E27FC236}">
              <a16:creationId xmlns:a16="http://schemas.microsoft.com/office/drawing/2014/main" id="{00000000-0008-0000-0300-000098010000}"/>
            </a:ext>
          </a:extLst>
        </xdr:cNvPr>
        <xdr:cNvSpPr/>
      </xdr:nvSpPr>
      <xdr:spPr>
        <a:xfrm>
          <a:off x="14351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40763</xdr:rowOff>
    </xdr:from>
    <xdr:ext cx="762000" cy="259045"/>
    <xdr:sp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4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104458</xdr:rowOff>
    </xdr:from>
    <xdr:to>
      <xdr:col>64</xdr:col>
      <xdr:colOff>152400</xdr:colOff>
      <xdr:row>37</xdr:row>
      <xdr:rowOff>34608</xdr:rowOff>
    </xdr:to>
    <xdr:sp textlink="">
      <xdr:nvSpPr>
        <xdr:cNvPr id="410" name="楕円 409">
          <a:extLst>
            <a:ext uri="{FF2B5EF4-FFF2-40B4-BE49-F238E27FC236}">
              <a16:creationId xmlns:a16="http://schemas.microsoft.com/office/drawing/2014/main" id="{00000000-0008-0000-0300-00009A010000}"/>
            </a:ext>
          </a:extLst>
        </xdr:cNvPr>
        <xdr:cNvSpPr/>
      </xdr:nvSpPr>
      <xdr:spPr>
        <a:xfrm>
          <a:off x="13462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44785</xdr:rowOff>
    </xdr:from>
    <xdr:ext cx="762000" cy="259045"/>
    <xdr:sp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a:t>
          </a:r>
          <a:r>
            <a:rPr kumimoji="1" lang="en-US" altLang="ja-JP" sz="1300">
              <a:latin typeface="ＭＳ Ｐゴシック" panose="020B0600070205080204" pitchFamily="50" charset="-128"/>
              <a:ea typeface="ＭＳ Ｐゴシック" panose="020B0600070205080204" pitchFamily="50" charset="-128"/>
            </a:rPr>
            <a:t>23,778</a:t>
          </a:r>
          <a:r>
            <a:rPr kumimoji="1" lang="ja-JP" altLang="en-US" sz="1300">
              <a:latin typeface="ＭＳ Ｐゴシック" panose="020B0600070205080204" pitchFamily="50" charset="-128"/>
              <a:ea typeface="ＭＳ Ｐゴシック" panose="020B0600070205080204" pitchFamily="50" charset="-128"/>
            </a:rPr>
            <a:t>百万円）を充当可能財源等（</a:t>
          </a:r>
          <a:r>
            <a:rPr kumimoji="1" lang="en-US" altLang="ja-JP" sz="1300">
              <a:latin typeface="ＭＳ Ｐゴシック" panose="020B0600070205080204" pitchFamily="50" charset="-128"/>
              <a:ea typeface="ＭＳ Ｐゴシック" panose="020B0600070205080204" pitchFamily="50" charset="-128"/>
            </a:rPr>
            <a:t>28,963</a:t>
          </a:r>
          <a:r>
            <a:rPr kumimoji="1" lang="ja-JP" altLang="en-US" sz="1300">
              <a:latin typeface="ＭＳ Ｐゴシック" panose="020B0600070205080204" pitchFamily="50" charset="-128"/>
              <a:ea typeface="ＭＳ Ｐゴシック" panose="020B0600070205080204" pitchFamily="50" charset="-128"/>
            </a:rPr>
            <a:t>百万円）が上回ったことから比率は算定されなかった。</a:t>
          </a:r>
        </a:p>
        <a:p>
          <a:r>
            <a:rPr kumimoji="1" lang="ja-JP" altLang="en-US" sz="1300">
              <a:latin typeface="ＭＳ Ｐゴシック" panose="020B0600070205080204" pitchFamily="50" charset="-128"/>
              <a:ea typeface="ＭＳ Ｐゴシック" panose="020B0600070205080204" pitchFamily="50" charset="-128"/>
            </a:rPr>
            <a:t>これは将来負担額である地方債残高が減少するとともに，ふるさと寄附金の増額により充当可能基金残高が増加したことが主な要因となっている。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しかし，今後，老朽化した公共施設等の整備に伴う公債費の増額が懸念され，今後の将来世代への負担を軽減するため，財政計画及び組織機構再編計画に基づき，引き続き財政の健全化に努める。</a:t>
          </a:r>
        </a:p>
      </xdr:txBody>
    </xdr:sp>
    <xdr:clientData/>
  </xdr:twoCellAnchor>
  <xdr:oneCellAnchor>
    <xdr:from>
      <xdr:col>61</xdr:col>
      <xdr:colOff>6350</xdr:colOff>
      <xdr:row>10</xdr:row>
      <xdr:rowOff>63500</xdr:rowOff>
    </xdr:from>
    <xdr:ext cx="298543" cy="225703"/>
    <xdr:sp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45847</xdr:rowOff>
    </xdr:from>
    <xdr:to>
      <xdr:col>77</xdr:col>
      <xdr:colOff>95250</xdr:colOff>
      <xdr:row>14</xdr:row>
      <xdr:rowOff>147447</xdr:rowOff>
    </xdr:to>
    <xdr:sp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36195</xdr:rowOff>
    </xdr:from>
    <xdr:to>
      <xdr:col>68</xdr:col>
      <xdr:colOff>203200</xdr:colOff>
      <xdr:row>14</xdr:row>
      <xdr:rowOff>137795</xdr:rowOff>
    </xdr:to>
    <xdr:sp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3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147972</xdr:rowOff>
    </xdr:from>
    <xdr:ext cx="762000" cy="259045"/>
    <xdr:sp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0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39412</xdr:rowOff>
    </xdr:from>
    <xdr:to>
      <xdr:col>64</xdr:col>
      <xdr:colOff>152400</xdr:colOff>
      <xdr:row>14</xdr:row>
      <xdr:rowOff>141012</xdr:rowOff>
    </xdr:to>
    <xdr:sp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39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125789</xdr:rowOff>
    </xdr:from>
    <xdr:ext cx="762000" cy="259045"/>
    <xdr:sp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5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154559</xdr:rowOff>
    </xdr:from>
    <xdr:to>
      <xdr:col>64</xdr:col>
      <xdr:colOff>152400</xdr:colOff>
      <xdr:row>14</xdr:row>
      <xdr:rowOff>84709</xdr:rowOff>
    </xdr:to>
    <xdr:sp textlink="">
      <xdr:nvSpPr>
        <xdr:cNvPr id="460" name="楕円 459">
          <a:extLst>
            <a:ext uri="{FF2B5EF4-FFF2-40B4-BE49-F238E27FC236}">
              <a16:creationId xmlns:a16="http://schemas.microsoft.com/office/drawing/2014/main" id="{00000000-0008-0000-0300-0000CC010000}"/>
            </a:ext>
          </a:extLst>
        </xdr:cNvPr>
        <xdr:cNvSpPr/>
      </xdr:nvSpPr>
      <xdr:spPr>
        <a:xfrm>
          <a:off x="13462000" y="238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94886</xdr:rowOff>
    </xdr:from>
    <xdr:ext cx="762000" cy="259045"/>
    <xdr:sp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152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32,079
31,464
357.91
28,798,641
27,861,966
655,502
12,673,407
19,176,885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南九州市第３次定員適正化計画（平成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２月策定）に基づく緩やかな職員数の削減により職員給与，退職手当組合負担金等が減となったものの，会計年度任用職員制度による影響額により増額となり，依然として人件費が類似団体平均に比べ高止まりしている。主な要因としては，市の基幹産業である農業関連部署への職員配置数が多いことや，総合支所方式と分庁支所方式を組み合わせた方式を採用しているためである。</a:t>
          </a:r>
        </a:p>
      </xdr:txBody>
    </xdr:sp>
    <xdr:clientData/>
  </xdr:twoCellAnchor>
  <xdr:oneCellAnchor>
    <xdr:from>
      <xdr:col>3</xdr:col>
      <xdr:colOff>123825</xdr:colOff>
      <xdr:row>29</xdr:row>
      <xdr:rowOff>107950</xdr:rowOff>
    </xdr:from>
    <xdr:ext cx="298543" cy="225703"/>
    <xdr:sp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85090</xdr:rowOff>
    </xdr:from>
    <xdr:to>
      <xdr:col>24</xdr:col>
      <xdr:colOff>25400</xdr:colOff>
      <xdr:row>37</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287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37</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52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525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04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107967</xdr:rowOff>
    </xdr:from>
    <xdr:ext cx="762000" cy="259045"/>
    <xdr:sp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textlink="">
      <xdr:nvSpPr>
        <xdr:cNvPr id="85" name="楕円 84">
          <a:extLst>
            <a:ext uri="{FF2B5EF4-FFF2-40B4-BE49-F238E27FC236}">
              <a16:creationId xmlns:a16="http://schemas.microsoft.com/office/drawing/2014/main" id="{00000000-0008-0000-0400-000055000000}"/>
            </a:ext>
          </a:extLst>
        </xdr:cNvPr>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6367</xdr:rowOff>
    </xdr:from>
    <xdr:ext cx="762000" cy="259045"/>
    <xdr:sp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49530</xdr:rowOff>
    </xdr:from>
    <xdr:to>
      <xdr:col>20</xdr:col>
      <xdr:colOff>38100</xdr:colOff>
      <xdr:row>37</xdr:row>
      <xdr:rowOff>151130</xdr:rowOff>
    </xdr:to>
    <xdr:sp textlink="">
      <xdr:nvSpPr>
        <xdr:cNvPr id="87" name="楕円 86">
          <a:extLst>
            <a:ext uri="{FF2B5EF4-FFF2-40B4-BE49-F238E27FC236}">
              <a16:creationId xmlns:a16="http://schemas.microsoft.com/office/drawing/2014/main" id="{00000000-0008-0000-0400-000057000000}"/>
            </a:ext>
          </a:extLst>
        </xdr:cNvPr>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135907</xdr:rowOff>
    </xdr:from>
    <xdr:ext cx="736600" cy="259045"/>
    <xdr:sp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textlink="">
      <xdr:nvSpPr>
        <xdr:cNvPr id="89" name="楕円 88">
          <a:extLst>
            <a:ext uri="{FF2B5EF4-FFF2-40B4-BE49-F238E27FC236}">
              <a16:creationId xmlns:a16="http://schemas.microsoft.com/office/drawing/2014/main" id="{00000000-0008-0000-0400-000059000000}"/>
            </a:ext>
          </a:extLst>
        </xdr:cNvPr>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textlink="">
      <xdr:nvSpPr>
        <xdr:cNvPr id="91" name="楕円 90">
          <a:extLst>
            <a:ext uri="{FF2B5EF4-FFF2-40B4-BE49-F238E27FC236}">
              <a16:creationId xmlns:a16="http://schemas.microsoft.com/office/drawing/2014/main" id="{00000000-0008-0000-0400-00005B000000}"/>
            </a:ext>
          </a:extLst>
        </xdr:cNvPr>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textlink="">
      <xdr:nvSpPr>
        <xdr:cNvPr id="93" name="楕円 92">
          <a:extLst>
            <a:ext uri="{FF2B5EF4-FFF2-40B4-BE49-F238E27FC236}">
              <a16:creationId xmlns:a16="http://schemas.microsoft.com/office/drawing/2014/main" id="{00000000-0008-0000-0400-00005D000000}"/>
            </a:ext>
          </a:extLst>
        </xdr:cNvPr>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諏訪運動公園管理費等の減があるものの，スクールバス運行経費や小学校教育振興事業費等の増に伴い，前年度から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百万円の増加となったことが要因となり，比率は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ポイント上昇した。今後においても，物件費の上昇を抑えるため，指定管理料や業務委託の見直し等により経費の削減に努める。</a:t>
          </a:r>
        </a:p>
      </xdr:txBody>
    </xdr:sp>
    <xdr:clientData/>
  </xdr:twoCellAnchor>
  <xdr:oneCellAnchor>
    <xdr:from>
      <xdr:col>62</xdr:col>
      <xdr:colOff>6350</xdr:colOff>
      <xdr:row>9</xdr:row>
      <xdr:rowOff>107950</xdr:rowOff>
    </xdr:from>
    <xdr:ext cx="298543" cy="225703"/>
    <xdr:sp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66040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787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115570</xdr:rowOff>
    </xdr:from>
    <xdr:to>
      <xdr:col>78</xdr:col>
      <xdr:colOff>69850</xdr:colOff>
      <xdr:row>16</xdr:row>
      <xdr:rowOff>35560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87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115570</xdr:rowOff>
    </xdr:from>
    <xdr:to>
      <xdr:col>73</xdr:col>
      <xdr:colOff>180975</xdr:colOff>
      <xdr:row>15</xdr:row>
      <xdr:rowOff>161290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87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130810</xdr:rowOff>
    </xdr:from>
    <xdr:to>
      <xdr:col>69</xdr:col>
      <xdr:colOff>92075</xdr:colOff>
      <xdr:row>15</xdr:row>
      <xdr:rowOff>161290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02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textlink="">
      <xdr:nvSpPr>
        <xdr:cNvPr id="146" name="楕円 145">
          <a:extLst>
            <a:ext uri="{FF2B5EF4-FFF2-40B4-BE49-F238E27FC236}">
              <a16:creationId xmlns:a16="http://schemas.microsoft.com/office/drawing/2014/main" id="{00000000-0008-0000-0400-000092000000}"/>
            </a:ext>
          </a:extLst>
        </xdr:cNvPr>
        <xdr:cNvSpPr/>
      </xdr:nvSpPr>
      <xdr:spPr>
        <a:xfrm>
          <a:off x="164592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31767</xdr:rowOff>
    </xdr:from>
    <xdr:ext cx="762000" cy="259045"/>
    <xdr:sp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textlink="">
      <xdr:nvSpPr>
        <xdr:cNvPr id="148" name="楕円 147">
          <a:extLst>
            <a:ext uri="{FF2B5EF4-FFF2-40B4-BE49-F238E27FC236}">
              <a16:creationId xmlns:a16="http://schemas.microsoft.com/office/drawing/2014/main" id="{00000000-0008-0000-0400-000094000000}"/>
            </a:ext>
          </a:extLst>
        </xdr:cNvPr>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64770</xdr:rowOff>
    </xdr:from>
    <xdr:to>
      <xdr:col>74</xdr:col>
      <xdr:colOff>31750</xdr:colOff>
      <xdr:row>15</xdr:row>
      <xdr:rowOff>166370</xdr:rowOff>
    </xdr:to>
    <xdr:sp textlink="">
      <xdr:nvSpPr>
        <xdr:cNvPr id="150" name="楕円 149">
          <a:extLst>
            <a:ext uri="{FF2B5EF4-FFF2-40B4-BE49-F238E27FC236}">
              <a16:creationId xmlns:a16="http://schemas.microsoft.com/office/drawing/2014/main" id="{00000000-0008-0000-0400-000096000000}"/>
            </a:ext>
          </a:extLst>
        </xdr:cNvPr>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5097</xdr:rowOff>
    </xdr:from>
    <xdr:ext cx="762000" cy="259045"/>
    <xdr:sp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textlink="">
      <xdr:nvSpPr>
        <xdr:cNvPr id="152" name="楕円 151">
          <a:extLst>
            <a:ext uri="{FF2B5EF4-FFF2-40B4-BE49-F238E27FC236}">
              <a16:creationId xmlns:a16="http://schemas.microsoft.com/office/drawing/2014/main" id="{00000000-0008-0000-0400-000098000000}"/>
            </a:ext>
          </a:extLst>
        </xdr:cNvPr>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textlink="">
      <xdr:nvSpPr>
        <xdr:cNvPr id="154" name="楕円 153">
          <a:extLst>
            <a:ext uri="{FF2B5EF4-FFF2-40B4-BE49-F238E27FC236}">
              <a16:creationId xmlns:a16="http://schemas.microsoft.com/office/drawing/2014/main" id="{00000000-0008-0000-0400-00009A000000}"/>
            </a:ext>
          </a:extLst>
        </xdr:cNvPr>
        <xdr:cNvSpPr/>
      </xdr:nvSpPr>
      <xdr:spPr>
        <a:xfrm>
          <a:off x="12954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20337</xdr:rowOff>
    </xdr:from>
    <xdr:ext cx="762000" cy="259045"/>
    <xdr:sp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が類似団体平均を上回る要因として，障害介護給付費，施設型給付費等の額が膨らんでいることなどが挙げられる。財政支援や資格審査等の適正化，健康増進，予防等の施策を徹底して進め，上昇の歯止めをかけるよう努める。</a:t>
          </a:r>
        </a:p>
      </xdr:txBody>
    </xdr:sp>
    <xdr:clientData/>
  </xdr:twoCellAnchor>
  <xdr:oneCellAnchor>
    <xdr:from>
      <xdr:col>3</xdr:col>
      <xdr:colOff>123825</xdr:colOff>
      <xdr:row>49</xdr:row>
      <xdr:rowOff>107950</xdr:rowOff>
    </xdr:from>
    <xdr:ext cx="298543" cy="225703"/>
    <xdr:sp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152400</xdr:rowOff>
    </xdr:from>
    <xdr:to>
      <xdr:col>24</xdr:col>
      <xdr:colOff>25400</xdr:colOff>
      <xdr:row>59</xdr:row>
      <xdr:rowOff>19050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096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101600</xdr:rowOff>
    </xdr:from>
    <xdr:to>
      <xdr:col>19</xdr:col>
      <xdr:colOff>187325</xdr:colOff>
      <xdr:row>59</xdr:row>
      <xdr:rowOff>19050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045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101600</xdr:rowOff>
    </xdr:from>
    <xdr:to>
      <xdr:col>15</xdr:col>
      <xdr:colOff>98425</xdr:colOff>
      <xdr:row>58</xdr:row>
      <xdr:rowOff>101600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045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101600</xdr:rowOff>
    </xdr:from>
    <xdr:to>
      <xdr:col>11</xdr:col>
      <xdr:colOff>9525</xdr:colOff>
      <xdr:row>59</xdr:row>
      <xdr:rowOff>120650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045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6350</xdr:rowOff>
    </xdr:from>
    <xdr:to>
      <xdr:col>6</xdr:col>
      <xdr:colOff>171450</xdr:colOff>
      <xdr:row>57</xdr:row>
      <xdr:rowOff>107950</xdr:rowOff>
    </xdr:to>
    <xdr:sp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118127</xdr:rowOff>
    </xdr:from>
    <xdr:ext cx="762000" cy="259045"/>
    <xdr:sp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101600</xdr:rowOff>
    </xdr:from>
    <xdr:to>
      <xdr:col>24</xdr:col>
      <xdr:colOff>76200</xdr:colOff>
      <xdr:row>59</xdr:row>
      <xdr:rowOff>31750</xdr:rowOff>
    </xdr:to>
    <xdr:sp textlink="">
      <xdr:nvSpPr>
        <xdr:cNvPr id="207" name="楕円 206">
          <a:extLst>
            <a:ext uri="{FF2B5EF4-FFF2-40B4-BE49-F238E27FC236}">
              <a16:creationId xmlns:a16="http://schemas.microsoft.com/office/drawing/2014/main" id="{00000000-0008-0000-0400-0000CF000000}"/>
            </a:ext>
          </a:extLst>
        </xdr:cNvPr>
        <xdr:cNvSpPr/>
      </xdr:nvSpPr>
      <xdr:spPr>
        <a:xfrm>
          <a:off x="4775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73677</xdr:rowOff>
    </xdr:from>
    <xdr:ext cx="762000" cy="259045"/>
    <xdr:sp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139700</xdr:rowOff>
    </xdr:from>
    <xdr:to>
      <xdr:col>20</xdr:col>
      <xdr:colOff>38100</xdr:colOff>
      <xdr:row>59</xdr:row>
      <xdr:rowOff>69850</xdr:rowOff>
    </xdr:to>
    <xdr:sp textlink="">
      <xdr:nvSpPr>
        <xdr:cNvPr id="209" name="楕円 208">
          <a:extLst>
            <a:ext uri="{FF2B5EF4-FFF2-40B4-BE49-F238E27FC236}">
              <a16:creationId xmlns:a16="http://schemas.microsoft.com/office/drawing/2014/main" id="{00000000-0008-0000-0400-0000D1000000}"/>
            </a:ext>
          </a:extLst>
        </xdr:cNvPr>
        <xdr:cNvSpPr/>
      </xdr:nvSpPr>
      <xdr:spPr>
        <a:xfrm>
          <a:off x="3937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54627</xdr:rowOff>
    </xdr:from>
    <xdr:ext cx="736600" cy="259045"/>
    <xdr:sp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7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50800</xdr:rowOff>
    </xdr:from>
    <xdr:to>
      <xdr:col>15</xdr:col>
      <xdr:colOff>149225</xdr:colOff>
      <xdr:row>58</xdr:row>
      <xdr:rowOff>152400</xdr:rowOff>
    </xdr:to>
    <xdr:sp textlink="">
      <xdr:nvSpPr>
        <xdr:cNvPr id="211" name="楕円 210">
          <a:extLst>
            <a:ext uri="{FF2B5EF4-FFF2-40B4-BE49-F238E27FC236}">
              <a16:creationId xmlns:a16="http://schemas.microsoft.com/office/drawing/2014/main" id="{00000000-0008-0000-0400-0000D3000000}"/>
            </a:ext>
          </a:extLst>
        </xdr:cNvPr>
        <xdr:cNvSpPr/>
      </xdr:nvSpPr>
      <xdr:spPr>
        <a:xfrm>
          <a:off x="3048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137177</xdr:rowOff>
    </xdr:from>
    <xdr:ext cx="762000" cy="259045"/>
    <xdr:sp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50800</xdr:rowOff>
    </xdr:from>
    <xdr:to>
      <xdr:col>11</xdr:col>
      <xdr:colOff>60325</xdr:colOff>
      <xdr:row>58</xdr:row>
      <xdr:rowOff>152400</xdr:rowOff>
    </xdr:to>
    <xdr:sp textlink="">
      <xdr:nvSpPr>
        <xdr:cNvPr id="213" name="楕円 212">
          <a:extLst>
            <a:ext uri="{FF2B5EF4-FFF2-40B4-BE49-F238E27FC236}">
              <a16:creationId xmlns:a16="http://schemas.microsoft.com/office/drawing/2014/main" id="{00000000-0008-0000-0400-0000D5000000}"/>
            </a:ext>
          </a:extLst>
        </xdr:cNvPr>
        <xdr:cNvSpPr/>
      </xdr:nvSpPr>
      <xdr:spPr>
        <a:xfrm>
          <a:off x="2159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137177</xdr:rowOff>
    </xdr:from>
    <xdr:ext cx="762000" cy="259045"/>
    <xdr:sp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69850</xdr:rowOff>
    </xdr:from>
    <xdr:to>
      <xdr:col>6</xdr:col>
      <xdr:colOff>171450</xdr:colOff>
      <xdr:row>60</xdr:row>
      <xdr:rowOff>0</xdr:rowOff>
    </xdr:to>
    <xdr:sp textlink="">
      <xdr:nvSpPr>
        <xdr:cNvPr id="215" name="楕円 214">
          <a:extLst>
            <a:ext uri="{FF2B5EF4-FFF2-40B4-BE49-F238E27FC236}">
              <a16:creationId xmlns:a16="http://schemas.microsoft.com/office/drawing/2014/main" id="{00000000-0008-0000-0400-0000D7000000}"/>
            </a:ext>
          </a:extLst>
        </xdr:cNvPr>
        <xdr:cNvSpPr/>
      </xdr:nvSpPr>
      <xdr:spPr>
        <a:xfrm>
          <a:off x="1270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156227</xdr:rowOff>
    </xdr:from>
    <xdr:ext cx="762000" cy="259045"/>
    <xdr:sp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その他に係る経常収支比率が類似団体平均を上回っている主な要因は，国保・介護・後期高齢者特別会計への繰出金である。</a:t>
          </a:r>
        </a:p>
        <a:p>
          <a:r>
            <a:rPr kumimoji="1" lang="ja-JP" altLang="en-US" sz="1300">
              <a:latin typeface="ＭＳ Ｐゴシック" panose="020B0600070205080204" pitchFamily="50" charset="-128"/>
              <a:ea typeface="ＭＳ Ｐゴシック" panose="020B0600070205080204" pitchFamily="50" charset="-128"/>
            </a:rPr>
            <a:t>今後も繰出金の負担増が予想されるため，独立採算の原則に基づいて受益者負担の適正化を図りながら，基準外の繰出しの見直しに努めていく。</a:t>
          </a:r>
        </a:p>
      </xdr:txBody>
    </xdr:sp>
    <xdr:clientData/>
  </xdr:twoCellAnchor>
  <xdr:oneCellAnchor>
    <xdr:from>
      <xdr:col>62</xdr:col>
      <xdr:colOff>6350</xdr:colOff>
      <xdr:row>49</xdr:row>
      <xdr:rowOff>107950</xdr:rowOff>
    </xdr:from>
    <xdr:ext cx="298543" cy="225703"/>
    <xdr:sp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7257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187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113393</xdr:rowOff>
    </xdr:from>
    <xdr:to>
      <xdr:col>78</xdr:col>
      <xdr:colOff>69850</xdr:colOff>
      <xdr:row>57</xdr:row>
      <xdr:rowOff>146050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86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113393</xdr:rowOff>
    </xdr:from>
    <xdr:to>
      <xdr:col>73</xdr:col>
      <xdr:colOff>180975</xdr:colOff>
      <xdr:row>58</xdr:row>
      <xdr:rowOff>29028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860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29028</xdr:rowOff>
    </xdr:from>
    <xdr:to>
      <xdr:col>69</xdr:col>
      <xdr:colOff>92075</xdr:colOff>
      <xdr:row>59</xdr:row>
      <xdr:rowOff>9978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731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13805</xdr:rowOff>
    </xdr:from>
    <xdr:ext cx="762000" cy="259045"/>
    <xdr:sp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127907</xdr:rowOff>
    </xdr:from>
    <xdr:to>
      <xdr:col>82</xdr:col>
      <xdr:colOff>158750</xdr:colOff>
      <xdr:row>58</xdr:row>
      <xdr:rowOff>58057</xdr:rowOff>
    </xdr:to>
    <xdr:sp textlink="">
      <xdr:nvSpPr>
        <xdr:cNvPr id="270" name="楕円 269">
          <a:extLst>
            <a:ext uri="{FF2B5EF4-FFF2-40B4-BE49-F238E27FC236}">
              <a16:creationId xmlns:a16="http://schemas.microsoft.com/office/drawing/2014/main" id="{00000000-0008-0000-0400-00000E010000}"/>
            </a:ext>
          </a:extLst>
        </xdr:cNvPr>
        <xdr:cNvSpPr/>
      </xdr:nvSpPr>
      <xdr:spPr>
        <a:xfrm>
          <a:off x="164592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99984</xdr:rowOff>
    </xdr:from>
    <xdr:ext cx="762000" cy="259045"/>
    <xdr:sp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7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textlink="">
      <xdr:nvSpPr>
        <xdr:cNvPr id="272" name="楕円 271">
          <a:extLst>
            <a:ext uri="{FF2B5EF4-FFF2-40B4-BE49-F238E27FC236}">
              <a16:creationId xmlns:a16="http://schemas.microsoft.com/office/drawing/2014/main" id="{00000000-0008-0000-0400-000010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62593</xdr:rowOff>
    </xdr:from>
    <xdr:to>
      <xdr:col>74</xdr:col>
      <xdr:colOff>31750</xdr:colOff>
      <xdr:row>57</xdr:row>
      <xdr:rowOff>164193</xdr:rowOff>
    </xdr:to>
    <xdr:sp textlink="">
      <xdr:nvSpPr>
        <xdr:cNvPr id="274" name="楕円 273">
          <a:extLst>
            <a:ext uri="{FF2B5EF4-FFF2-40B4-BE49-F238E27FC236}">
              <a16:creationId xmlns:a16="http://schemas.microsoft.com/office/drawing/2014/main" id="{00000000-0008-0000-0400-000012010000}"/>
            </a:ext>
          </a:extLst>
        </xdr:cNvPr>
        <xdr:cNvSpPr/>
      </xdr:nvSpPr>
      <xdr:spPr>
        <a:xfrm>
          <a:off x="14732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149678</xdr:rowOff>
    </xdr:from>
    <xdr:to>
      <xdr:col>69</xdr:col>
      <xdr:colOff>142875</xdr:colOff>
      <xdr:row>58</xdr:row>
      <xdr:rowOff>79828</xdr:rowOff>
    </xdr:to>
    <xdr:sp textlink="">
      <xdr:nvSpPr>
        <xdr:cNvPr id="276" name="楕円 275">
          <a:extLst>
            <a:ext uri="{FF2B5EF4-FFF2-40B4-BE49-F238E27FC236}">
              <a16:creationId xmlns:a16="http://schemas.microsoft.com/office/drawing/2014/main" id="{00000000-0008-0000-0400-000014010000}"/>
            </a:ext>
          </a:extLst>
        </xdr:cNvPr>
        <xdr:cNvSpPr/>
      </xdr:nvSpPr>
      <xdr:spPr>
        <a:xfrm>
          <a:off x="13843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130628</xdr:rowOff>
    </xdr:from>
    <xdr:to>
      <xdr:col>65</xdr:col>
      <xdr:colOff>53975</xdr:colOff>
      <xdr:row>59</xdr:row>
      <xdr:rowOff>60778</xdr:rowOff>
    </xdr:to>
    <xdr:sp textlink="">
      <xdr:nvSpPr>
        <xdr:cNvPr id="278" name="楕円 277">
          <a:extLst>
            <a:ext uri="{FF2B5EF4-FFF2-40B4-BE49-F238E27FC236}">
              <a16:creationId xmlns:a16="http://schemas.microsoft.com/office/drawing/2014/main" id="{00000000-0008-0000-0400-000016010000}"/>
            </a:ext>
          </a:extLst>
        </xdr:cNvPr>
        <xdr:cNvSpPr/>
      </xdr:nvSpPr>
      <xdr:spPr>
        <a:xfrm>
          <a:off x="12954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45555</xdr:rowOff>
    </xdr:from>
    <xdr:ext cx="762000" cy="259045"/>
    <xdr:sp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一部事務組合負担金等の増加による影響で，前年度より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ポイント上昇した。類似団体平均は下回っているものの，令和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年度の市単独事業の補助金見直し結果に基づき，今後も引き続き，負担金の精査や事業成果の検証を行い，廃止を含めた見直しを図ることで，財政の健全化に努める。</a:t>
          </a:r>
        </a:p>
      </xdr:txBody>
    </xdr:sp>
    <xdr:clientData/>
  </xdr:twoCellAnchor>
  <xdr:oneCellAnchor>
    <xdr:from>
      <xdr:col>62</xdr:col>
      <xdr:colOff>6350</xdr:colOff>
      <xdr:row>29</xdr:row>
      <xdr:rowOff>107950</xdr:rowOff>
    </xdr:from>
    <xdr:ext cx="298543" cy="225703"/>
    <xdr:sp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99568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6204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76708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620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140716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489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140716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351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textlink="">
      <xdr:nvSpPr>
        <xdr:cNvPr id="328" name="楕円 327">
          <a:extLst>
            <a:ext uri="{FF2B5EF4-FFF2-40B4-BE49-F238E27FC236}">
              <a16:creationId xmlns:a16="http://schemas.microsoft.com/office/drawing/2014/main" id="{00000000-0008-0000-0400-000048010000}"/>
            </a:ext>
          </a:extLst>
        </xdr:cNvPr>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textlink="">
      <xdr:nvSpPr>
        <xdr:cNvPr id="330" name="楕円 329">
          <a:extLst>
            <a:ext uri="{FF2B5EF4-FFF2-40B4-BE49-F238E27FC236}">
              <a16:creationId xmlns:a16="http://schemas.microsoft.com/office/drawing/2014/main" id="{00000000-0008-0000-0400-00004A010000}"/>
            </a:ext>
          </a:extLst>
        </xdr:cNvPr>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textlink="">
      <xdr:nvSpPr>
        <xdr:cNvPr id="332" name="楕円 331">
          <a:extLst>
            <a:ext uri="{FF2B5EF4-FFF2-40B4-BE49-F238E27FC236}">
              <a16:creationId xmlns:a16="http://schemas.microsoft.com/office/drawing/2014/main" id="{00000000-0008-0000-0400-00004C010000}"/>
            </a:ext>
          </a:extLst>
        </xdr:cNvPr>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textlink="">
      <xdr:nvSpPr>
        <xdr:cNvPr id="334" name="楕円 333">
          <a:extLst>
            <a:ext uri="{FF2B5EF4-FFF2-40B4-BE49-F238E27FC236}">
              <a16:creationId xmlns:a16="http://schemas.microsoft.com/office/drawing/2014/main" id="{00000000-0008-0000-0400-00004E010000}"/>
            </a:ext>
          </a:extLst>
        </xdr:cNvPr>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textlink="">
      <xdr:nvSpPr>
        <xdr:cNvPr id="336" name="楕円 335">
          <a:extLst>
            <a:ext uri="{FF2B5EF4-FFF2-40B4-BE49-F238E27FC236}">
              <a16:creationId xmlns:a16="http://schemas.microsoft.com/office/drawing/2014/main" id="{00000000-0008-0000-0400-000050010000}"/>
            </a:ext>
          </a:extLst>
        </xdr:cNvPr>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比率は減少し，類似団体平均を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ポイント下回っている。前年度から元金償還金</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百万円の減，利子償還金</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百万円の減となったが，クリーンセンター整備事業や新庁舎建設事業に伴う借入額の増加により，地方債残高（償還終了</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件・償還開始</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件）は</a:t>
          </a:r>
          <a:r>
            <a:rPr kumimoji="1" lang="en-US" altLang="ja-JP" sz="1300">
              <a:latin typeface="ＭＳ Ｐゴシック" panose="020B0600070205080204" pitchFamily="50" charset="-128"/>
              <a:ea typeface="ＭＳ Ｐゴシック" panose="020B0600070205080204" pitchFamily="50" charset="-128"/>
            </a:rPr>
            <a:t>788</a:t>
          </a:r>
          <a:r>
            <a:rPr kumimoji="1" lang="ja-JP" altLang="en-US" sz="1300">
              <a:latin typeface="ＭＳ Ｐゴシック" panose="020B0600070205080204" pitchFamily="50" charset="-128"/>
              <a:ea typeface="ＭＳ Ｐゴシック" panose="020B0600070205080204" pitchFamily="50" charset="-128"/>
            </a:rPr>
            <a:t>百万円増加した。今後も老朽化した公共施設等の整備や，新ごみ処理施設の整備に伴い，比率が上昇することが予想されるため，財政計画に基づき，健全な財政運営に努める。</a:t>
          </a:r>
        </a:p>
      </xdr:txBody>
    </xdr:sp>
    <xdr:clientData/>
  </xdr:twoCellAnchor>
  <xdr:oneCellAnchor>
    <xdr:from>
      <xdr:col>3</xdr:col>
      <xdr:colOff>123825</xdr:colOff>
      <xdr:row>69</xdr:row>
      <xdr:rowOff>107950</xdr:rowOff>
    </xdr:from>
    <xdr:ext cx="298543" cy="225703"/>
    <xdr:sp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136525</xdr:rowOff>
    </xdr:from>
    <xdr:to>
      <xdr:col>24</xdr:col>
      <xdr:colOff>25400</xdr:colOff>
      <xdr:row>74</xdr:row>
      <xdr:rowOff>146050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8238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111142</xdr:rowOff>
    </xdr:from>
    <xdr:ext cx="762000" cy="259045"/>
    <xdr:sp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798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138430</xdr:rowOff>
    </xdr:from>
    <xdr:to>
      <xdr:col>19</xdr:col>
      <xdr:colOff>187325</xdr:colOff>
      <xdr:row>74</xdr:row>
      <xdr:rowOff>146050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257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138430</xdr:rowOff>
    </xdr:from>
    <xdr:to>
      <xdr:col>15</xdr:col>
      <xdr:colOff>98425</xdr:colOff>
      <xdr:row>74</xdr:row>
      <xdr:rowOff>161290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257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153670</xdr:rowOff>
    </xdr:from>
    <xdr:to>
      <xdr:col>11</xdr:col>
      <xdr:colOff>9525</xdr:colOff>
      <xdr:row>74</xdr:row>
      <xdr:rowOff>161290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8409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125730</xdr:rowOff>
    </xdr:from>
    <xdr:to>
      <xdr:col>11</xdr:col>
      <xdr:colOff>60325</xdr:colOff>
      <xdr:row>75</xdr:row>
      <xdr:rowOff>55880</xdr:rowOff>
    </xdr:to>
    <xdr:sp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40657</xdr:rowOff>
    </xdr:from>
    <xdr:ext cx="762000" cy="259045"/>
    <xdr:sp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44467</xdr:rowOff>
    </xdr:from>
    <xdr:ext cx="762000" cy="259045"/>
    <xdr:sp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85725</xdr:rowOff>
    </xdr:from>
    <xdr:to>
      <xdr:col>24</xdr:col>
      <xdr:colOff>76200</xdr:colOff>
      <xdr:row>75</xdr:row>
      <xdr:rowOff>15875</xdr:rowOff>
    </xdr:to>
    <xdr:sp textlink="">
      <xdr:nvSpPr>
        <xdr:cNvPr id="388" name="楕円 387">
          <a:extLst>
            <a:ext uri="{FF2B5EF4-FFF2-40B4-BE49-F238E27FC236}">
              <a16:creationId xmlns:a16="http://schemas.microsoft.com/office/drawing/2014/main" id="{00000000-0008-0000-0400-000084010000}"/>
            </a:ext>
          </a:extLst>
        </xdr:cNvPr>
        <xdr:cNvSpPr/>
      </xdr:nvSpPr>
      <xdr:spPr>
        <a:xfrm>
          <a:off x="4775200" y="127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165752</xdr:rowOff>
    </xdr:from>
    <xdr:ext cx="762000" cy="259045"/>
    <xdr:sp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8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95250</xdr:rowOff>
    </xdr:from>
    <xdr:to>
      <xdr:col>20</xdr:col>
      <xdr:colOff>38100</xdr:colOff>
      <xdr:row>75</xdr:row>
      <xdr:rowOff>25400</xdr:rowOff>
    </xdr:to>
    <xdr:sp textlink="">
      <xdr:nvSpPr>
        <xdr:cNvPr id="390" name="楕円 389">
          <a:extLst>
            <a:ext uri="{FF2B5EF4-FFF2-40B4-BE49-F238E27FC236}">
              <a16:creationId xmlns:a16="http://schemas.microsoft.com/office/drawing/2014/main" id="{00000000-0008-0000-0400-000086010000}"/>
            </a:ext>
          </a:extLst>
        </xdr:cNvPr>
        <xdr:cNvSpPr/>
      </xdr:nvSpPr>
      <xdr:spPr>
        <a:xfrm>
          <a:off x="3937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35577</xdr:rowOff>
    </xdr:from>
    <xdr:ext cx="736600" cy="259045"/>
    <xdr:sp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5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87630</xdr:rowOff>
    </xdr:from>
    <xdr:to>
      <xdr:col>15</xdr:col>
      <xdr:colOff>149225</xdr:colOff>
      <xdr:row>75</xdr:row>
      <xdr:rowOff>17780</xdr:rowOff>
    </xdr:to>
    <xdr:sp textlink="">
      <xdr:nvSpPr>
        <xdr:cNvPr id="392" name="楕円 391">
          <a:extLst>
            <a:ext uri="{FF2B5EF4-FFF2-40B4-BE49-F238E27FC236}">
              <a16:creationId xmlns:a16="http://schemas.microsoft.com/office/drawing/2014/main" id="{00000000-0008-0000-0400-000088010000}"/>
            </a:ext>
          </a:extLst>
        </xdr:cNvPr>
        <xdr:cNvSpPr/>
      </xdr:nvSpPr>
      <xdr:spPr>
        <a:xfrm>
          <a:off x="3048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27957</xdr:rowOff>
    </xdr:from>
    <xdr:ext cx="762000" cy="259045"/>
    <xdr:sp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110490</xdr:rowOff>
    </xdr:from>
    <xdr:to>
      <xdr:col>11</xdr:col>
      <xdr:colOff>60325</xdr:colOff>
      <xdr:row>75</xdr:row>
      <xdr:rowOff>40640</xdr:rowOff>
    </xdr:to>
    <xdr:sp textlink="">
      <xdr:nvSpPr>
        <xdr:cNvPr id="394" name="楕円 393">
          <a:extLst>
            <a:ext uri="{FF2B5EF4-FFF2-40B4-BE49-F238E27FC236}">
              <a16:creationId xmlns:a16="http://schemas.microsoft.com/office/drawing/2014/main" id="{00000000-0008-0000-0400-00008A010000}"/>
            </a:ext>
          </a:extLst>
        </xdr:cNvPr>
        <xdr:cNvSpPr/>
      </xdr:nvSpPr>
      <xdr:spPr>
        <a:xfrm>
          <a:off x="2159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50817</xdr:rowOff>
    </xdr:from>
    <xdr:ext cx="762000" cy="259045"/>
    <xdr:sp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102870</xdr:rowOff>
    </xdr:from>
    <xdr:to>
      <xdr:col>6</xdr:col>
      <xdr:colOff>171450</xdr:colOff>
      <xdr:row>75</xdr:row>
      <xdr:rowOff>33020</xdr:rowOff>
    </xdr:to>
    <xdr:sp textlink="">
      <xdr:nvSpPr>
        <xdr:cNvPr id="396" name="楕円 395">
          <a:extLst>
            <a:ext uri="{FF2B5EF4-FFF2-40B4-BE49-F238E27FC236}">
              <a16:creationId xmlns:a16="http://schemas.microsoft.com/office/drawing/2014/main" id="{00000000-0008-0000-0400-00008C010000}"/>
            </a:ext>
          </a:extLst>
        </xdr:cNvPr>
        <xdr:cNvSpPr/>
      </xdr:nvSpPr>
      <xdr:spPr>
        <a:xfrm>
          <a:off x="1270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43197</xdr:rowOff>
    </xdr:from>
    <xdr:ext cx="762000" cy="259045"/>
    <xdr:sp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ポイント増加し，単年度の公債費以外に係る比率は類似団体平均より高い水準となっている。</a:t>
          </a:r>
        </a:p>
        <a:p>
          <a:r>
            <a:rPr kumimoji="1" lang="ja-JP" altLang="en-US" sz="1300">
              <a:latin typeface="ＭＳ Ｐゴシック" panose="020B0600070205080204" pitchFamily="50" charset="-128"/>
              <a:ea typeface="ＭＳ Ｐゴシック" panose="020B0600070205080204" pitchFamily="50" charset="-128"/>
            </a:rPr>
            <a:t>人件費や扶助費等の義務的経費の割合が高いため，今後も，さらなる行財政改革の取組みを通じて経常経費の削減を図り，財政の健全化に努める。</a:t>
          </a:r>
        </a:p>
      </xdr:txBody>
    </xdr:sp>
    <xdr:clientData/>
  </xdr:twoCellAnchor>
  <xdr:oneCellAnchor>
    <xdr:from>
      <xdr:col>62</xdr:col>
      <xdr:colOff>6350</xdr:colOff>
      <xdr:row>69</xdr:row>
      <xdr:rowOff>107950</xdr:rowOff>
    </xdr:from>
    <xdr:ext cx="298543" cy="225703"/>
    <xdr:sp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136144</xdr:rowOff>
    </xdr:from>
    <xdr:to>
      <xdr:col>82</xdr:col>
      <xdr:colOff>107950</xdr:colOff>
      <xdr:row>77</xdr:row>
      <xdr:rowOff>83565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166344"/>
          <a:ext cx="8382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67563</xdr:rowOff>
    </xdr:from>
    <xdr:to>
      <xdr:col>78</xdr:col>
      <xdr:colOff>69850</xdr:colOff>
      <xdr:row>76</xdr:row>
      <xdr:rowOff>136144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0977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67563</xdr:rowOff>
    </xdr:from>
    <xdr:to>
      <xdr:col>73</xdr:col>
      <xdr:colOff>180975</xdr:colOff>
      <xdr:row>77</xdr:row>
      <xdr:rowOff>115570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097763"/>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78</xdr:row>
      <xdr:rowOff>8128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3172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66819</xdr:rowOff>
    </xdr:from>
    <xdr:ext cx="762000" cy="259045"/>
    <xdr:sp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32765</xdr:rowOff>
    </xdr:from>
    <xdr:to>
      <xdr:col>82</xdr:col>
      <xdr:colOff>158750</xdr:colOff>
      <xdr:row>77</xdr:row>
      <xdr:rowOff>134365</xdr:rowOff>
    </xdr:to>
    <xdr:sp textlink="">
      <xdr:nvSpPr>
        <xdr:cNvPr id="447" name="楕円 446">
          <a:extLst>
            <a:ext uri="{FF2B5EF4-FFF2-40B4-BE49-F238E27FC236}">
              <a16:creationId xmlns:a16="http://schemas.microsoft.com/office/drawing/2014/main" id="{00000000-0008-0000-0400-0000BF010000}"/>
            </a:ext>
          </a:extLst>
        </xdr:cNvPr>
        <xdr:cNvSpPr/>
      </xdr:nvSpPr>
      <xdr:spPr>
        <a:xfrm>
          <a:off x="16459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4842</xdr:rowOff>
    </xdr:from>
    <xdr:ext cx="762000" cy="259045"/>
    <xdr:sp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85344</xdr:rowOff>
    </xdr:from>
    <xdr:to>
      <xdr:col>78</xdr:col>
      <xdr:colOff>120650</xdr:colOff>
      <xdr:row>77</xdr:row>
      <xdr:rowOff>15494</xdr:rowOff>
    </xdr:to>
    <xdr:sp textlink="">
      <xdr:nvSpPr>
        <xdr:cNvPr id="449" name="楕円 448">
          <a:extLst>
            <a:ext uri="{FF2B5EF4-FFF2-40B4-BE49-F238E27FC236}">
              <a16:creationId xmlns:a16="http://schemas.microsoft.com/office/drawing/2014/main" id="{00000000-0008-0000-0400-0000C1010000}"/>
            </a:ext>
          </a:extLst>
        </xdr:cNvPr>
        <xdr:cNvSpPr/>
      </xdr:nvSpPr>
      <xdr:spPr>
        <a:xfrm>
          <a:off x="15621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xdr:rowOff>
    </xdr:from>
    <xdr:to>
      <xdr:col>74</xdr:col>
      <xdr:colOff>31750</xdr:colOff>
      <xdr:row>76</xdr:row>
      <xdr:rowOff>118363</xdr:rowOff>
    </xdr:to>
    <xdr:sp textlink="">
      <xdr:nvSpPr>
        <xdr:cNvPr id="451" name="楕円 450">
          <a:extLst>
            <a:ext uri="{FF2B5EF4-FFF2-40B4-BE49-F238E27FC236}">
              <a16:creationId xmlns:a16="http://schemas.microsoft.com/office/drawing/2014/main" id="{00000000-0008-0000-0400-0000C3010000}"/>
            </a:ext>
          </a:extLst>
        </xdr:cNvPr>
        <xdr:cNvSpPr/>
      </xdr:nvSpPr>
      <xdr:spPr>
        <a:xfrm>
          <a:off x="14732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103140</xdr:rowOff>
    </xdr:from>
    <xdr:ext cx="762000" cy="259045"/>
    <xdr:sp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textlink="">
      <xdr:nvSpPr>
        <xdr:cNvPr id="453" name="楕円 452">
          <a:extLst>
            <a:ext uri="{FF2B5EF4-FFF2-40B4-BE49-F238E27FC236}">
              <a16:creationId xmlns:a16="http://schemas.microsoft.com/office/drawing/2014/main" id="{00000000-0008-0000-0400-0000C5010000}"/>
            </a:ext>
          </a:extLst>
        </xdr:cNvPr>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128778</xdr:rowOff>
    </xdr:from>
    <xdr:to>
      <xdr:col>65</xdr:col>
      <xdr:colOff>53975</xdr:colOff>
      <xdr:row>78</xdr:row>
      <xdr:rowOff>58928</xdr:rowOff>
    </xdr:to>
    <xdr:sp textlink="">
      <xdr:nvSpPr>
        <xdr:cNvPr id="455" name="楕円 454">
          <a:extLst>
            <a:ext uri="{FF2B5EF4-FFF2-40B4-BE49-F238E27FC236}">
              <a16:creationId xmlns:a16="http://schemas.microsoft.com/office/drawing/2014/main" id="{00000000-0008-0000-0400-0000C7010000}"/>
            </a:ext>
          </a:extLst>
        </xdr:cNvPr>
        <xdr:cNvSpPr/>
      </xdr:nvSpPr>
      <xdr:spPr>
        <a:xfrm>
          <a:off x="12954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43705</xdr:rowOff>
    </xdr:from>
    <xdr:ext cx="762000" cy="259045"/>
    <xdr:sp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102464</xdr:rowOff>
    </xdr:from>
    <xdr:to>
      <xdr:col>29</xdr:col>
      <xdr:colOff>127000</xdr:colOff>
      <xdr:row>16</xdr:row>
      <xdr:rowOff>153071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93289"/>
          <a:ext cx="647700" cy="50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153071</xdr:rowOff>
    </xdr:from>
    <xdr:to>
      <xdr:col>26</xdr:col>
      <xdr:colOff>50800</xdr:colOff>
      <xdr:row>16</xdr:row>
      <xdr:rowOff>164915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43896"/>
          <a:ext cx="698500" cy="11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157469</xdr:rowOff>
    </xdr:from>
    <xdr:to>
      <xdr:col>22</xdr:col>
      <xdr:colOff>114300</xdr:colOff>
      <xdr:row>16</xdr:row>
      <xdr:rowOff>164915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48294"/>
          <a:ext cx="698500" cy="7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157469</xdr:rowOff>
    </xdr:from>
    <xdr:to>
      <xdr:col>18</xdr:col>
      <xdr:colOff>177800</xdr:colOff>
      <xdr:row>16</xdr:row>
      <xdr:rowOff>168039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48294"/>
          <a:ext cx="698500" cy="10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129148</xdr:rowOff>
    </xdr:from>
    <xdr:to>
      <xdr:col>19</xdr:col>
      <xdr:colOff>38100</xdr:colOff>
      <xdr:row>18</xdr:row>
      <xdr:rowOff>59298</xdr:rowOff>
    </xdr:to>
    <xdr:sp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44075</xdr:rowOff>
    </xdr:from>
    <xdr:ext cx="762000" cy="259045"/>
    <xdr:sp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7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146827</xdr:rowOff>
    </xdr:from>
    <xdr:to>
      <xdr:col>15</xdr:col>
      <xdr:colOff>101600</xdr:colOff>
      <xdr:row>18</xdr:row>
      <xdr:rowOff>76977</xdr:rowOff>
    </xdr:to>
    <xdr:sp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91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61754</xdr:rowOff>
    </xdr:from>
    <xdr:ext cx="762000" cy="259045"/>
    <xdr:sp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9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51664</xdr:rowOff>
    </xdr:from>
    <xdr:to>
      <xdr:col>29</xdr:col>
      <xdr:colOff>177800</xdr:colOff>
      <xdr:row>16</xdr:row>
      <xdr:rowOff>153264</xdr:rowOff>
    </xdr:to>
    <xdr:sp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42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68191</xdr:rowOff>
    </xdr:from>
    <xdr:ext cx="762000" cy="259045"/>
    <xdr:sp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8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102271</xdr:rowOff>
    </xdr:from>
    <xdr:to>
      <xdr:col>26</xdr:col>
      <xdr:colOff>101600</xdr:colOff>
      <xdr:row>17</xdr:row>
      <xdr:rowOff>32421</xdr:rowOff>
    </xdr:to>
    <xdr:sp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93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42598</xdr:rowOff>
    </xdr:from>
    <xdr:ext cx="736600" cy="259045"/>
    <xdr:sp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61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114115</xdr:rowOff>
    </xdr:from>
    <xdr:to>
      <xdr:col>22</xdr:col>
      <xdr:colOff>165100</xdr:colOff>
      <xdr:row>17</xdr:row>
      <xdr:rowOff>44265</xdr:rowOff>
    </xdr:to>
    <xdr:sp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04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54442</xdr:rowOff>
    </xdr:from>
    <xdr:ext cx="762000" cy="259045"/>
    <xdr:sp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106669</xdr:rowOff>
    </xdr:from>
    <xdr:to>
      <xdr:col>19</xdr:col>
      <xdr:colOff>38100</xdr:colOff>
      <xdr:row>17</xdr:row>
      <xdr:rowOff>36819</xdr:rowOff>
    </xdr:to>
    <xdr:sp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97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46996</xdr:rowOff>
    </xdr:from>
    <xdr:ext cx="762000" cy="259045"/>
    <xdr:sp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66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117239</xdr:rowOff>
    </xdr:from>
    <xdr:to>
      <xdr:col>15</xdr:col>
      <xdr:colOff>101600</xdr:colOff>
      <xdr:row>17</xdr:row>
      <xdr:rowOff>47389</xdr:rowOff>
    </xdr:to>
    <xdr:sp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08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57566</xdr:rowOff>
    </xdr:from>
    <xdr:ext cx="762000" cy="259045"/>
    <xdr:sp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76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66620</xdr:rowOff>
    </xdr:from>
    <xdr:to>
      <xdr:col>29</xdr:col>
      <xdr:colOff>127000</xdr:colOff>
      <xdr:row>38</xdr:row>
      <xdr:rowOff>67051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7534220"/>
          <a:ext cx="647700" cy="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66620</xdr:rowOff>
    </xdr:from>
    <xdr:to>
      <xdr:col>26</xdr:col>
      <xdr:colOff>50800</xdr:colOff>
      <xdr:row>38</xdr:row>
      <xdr:rowOff>68534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34220"/>
          <a:ext cx="698500" cy="1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67877</xdr:rowOff>
    </xdr:from>
    <xdr:to>
      <xdr:col>22</xdr:col>
      <xdr:colOff>114300</xdr:colOff>
      <xdr:row>38</xdr:row>
      <xdr:rowOff>68534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3606800" y="7535477"/>
          <a:ext cx="698500" cy="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67877</xdr:rowOff>
    </xdr:from>
    <xdr:to>
      <xdr:col>18</xdr:col>
      <xdr:colOff>177800</xdr:colOff>
      <xdr:row>38</xdr:row>
      <xdr:rowOff>73420</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535477"/>
          <a:ext cx="698500" cy="5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17293</xdr:rowOff>
    </xdr:from>
    <xdr:to>
      <xdr:col>19</xdr:col>
      <xdr:colOff>38100</xdr:colOff>
      <xdr:row>38</xdr:row>
      <xdr:rowOff>118893</xdr:rowOff>
    </xdr:to>
    <xdr:sp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84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103670</xdr:rowOff>
    </xdr:from>
    <xdr:ext cx="762000" cy="259045"/>
    <xdr:sp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71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19409</xdr:rowOff>
    </xdr:from>
    <xdr:to>
      <xdr:col>15</xdr:col>
      <xdr:colOff>101600</xdr:colOff>
      <xdr:row>38</xdr:row>
      <xdr:rowOff>121009</xdr:rowOff>
    </xdr:to>
    <xdr:sp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87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131186</xdr:rowOff>
    </xdr:from>
    <xdr:ext cx="762000" cy="259045"/>
    <xdr:sp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5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16251</xdr:rowOff>
    </xdr:from>
    <xdr:to>
      <xdr:col>29</xdr:col>
      <xdr:colOff>177800</xdr:colOff>
      <xdr:row>38</xdr:row>
      <xdr:rowOff>117851</xdr:rowOff>
    </xdr:to>
    <xdr:sp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83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331228</xdr:rowOff>
    </xdr:from>
    <xdr:ext cx="762000" cy="259045"/>
    <xdr:sp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5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15820</xdr:rowOff>
    </xdr:from>
    <xdr:to>
      <xdr:col>26</xdr:col>
      <xdr:colOff>101600</xdr:colOff>
      <xdr:row>38</xdr:row>
      <xdr:rowOff>117420</xdr:rowOff>
    </xdr:to>
    <xdr:sp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83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102197</xdr:rowOff>
    </xdr:from>
    <xdr:ext cx="736600" cy="259045"/>
    <xdr:sp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69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17734</xdr:rowOff>
    </xdr:from>
    <xdr:to>
      <xdr:col>22</xdr:col>
      <xdr:colOff>165100</xdr:colOff>
      <xdr:row>38</xdr:row>
      <xdr:rowOff>119334</xdr:rowOff>
    </xdr:to>
    <xdr:sp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85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104111</xdr:rowOff>
    </xdr:from>
    <xdr:ext cx="762000" cy="259045"/>
    <xdr:sp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57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17077</xdr:rowOff>
    </xdr:from>
    <xdr:to>
      <xdr:col>19</xdr:col>
      <xdr:colOff>38100</xdr:colOff>
      <xdr:row>38</xdr:row>
      <xdr:rowOff>118677</xdr:rowOff>
    </xdr:to>
    <xdr:sp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84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128854</xdr:rowOff>
    </xdr:from>
    <xdr:ext cx="762000" cy="259045"/>
    <xdr:sp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253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22620</xdr:rowOff>
    </xdr:from>
    <xdr:to>
      <xdr:col>15</xdr:col>
      <xdr:colOff>101600</xdr:colOff>
      <xdr:row>38</xdr:row>
      <xdr:rowOff>124220</xdr:rowOff>
    </xdr:to>
    <xdr:sp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90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108997</xdr:rowOff>
    </xdr:from>
    <xdr:ext cx="762000" cy="259045"/>
    <xdr:sp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5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32,079
31,464
357.91
28,798,641
27,861,966
655,502
12,673,407
19,176,885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82419</xdr:rowOff>
    </xdr:from>
    <xdr:to>
      <xdr:col>24</xdr:col>
      <xdr:colOff>63500</xdr:colOff>
      <xdr:row>36</xdr:row>
      <xdr:rowOff>86197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54619"/>
          <a:ext cx="838200" cy="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86197</xdr:rowOff>
    </xdr:from>
    <xdr:to>
      <xdr:col>19</xdr:col>
      <xdr:colOff>177800</xdr:colOff>
      <xdr:row>36</xdr:row>
      <xdr:rowOff>106150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58397"/>
          <a:ext cx="889000" cy="1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100783</xdr:rowOff>
    </xdr:from>
    <xdr:to>
      <xdr:col>15</xdr:col>
      <xdr:colOff>50800</xdr:colOff>
      <xdr:row>36</xdr:row>
      <xdr:rowOff>106150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72983"/>
          <a:ext cx="889000" cy="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100783</xdr:rowOff>
    </xdr:from>
    <xdr:to>
      <xdr:col>10</xdr:col>
      <xdr:colOff>114300</xdr:colOff>
      <xdr:row>36</xdr:row>
      <xdr:rowOff>151359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72983"/>
          <a:ext cx="889000" cy="5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16837</xdr:rowOff>
    </xdr:from>
    <xdr:to>
      <xdr:col>10</xdr:col>
      <xdr:colOff>165100</xdr:colOff>
      <xdr:row>37</xdr:row>
      <xdr:rowOff>118437</xdr:rowOff>
    </xdr:to>
    <xdr:sp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6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109564</xdr:rowOff>
    </xdr:from>
    <xdr:ext cx="534377" cy="259045"/>
    <xdr:sp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98011</xdr:rowOff>
    </xdr:from>
    <xdr:to>
      <xdr:col>6</xdr:col>
      <xdr:colOff>38100</xdr:colOff>
      <xdr:row>38</xdr:row>
      <xdr:rowOff>28161</xdr:rowOff>
    </xdr:to>
    <xdr:sp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4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19288</xdr:rowOff>
    </xdr:from>
    <xdr:ext cx="534377" cy="259045"/>
    <xdr:sp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3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31619</xdr:rowOff>
    </xdr:from>
    <xdr:to>
      <xdr:col>24</xdr:col>
      <xdr:colOff>114300</xdr:colOff>
      <xdr:row>36</xdr:row>
      <xdr:rowOff>133219</xdr:rowOff>
    </xdr:to>
    <xdr:sp textlink="">
      <xdr:nvSpPr>
        <xdr:cNvPr id="82" name="楕円 81">
          <a:extLst>
            <a:ext uri="{FF2B5EF4-FFF2-40B4-BE49-F238E27FC236}">
              <a16:creationId xmlns:a16="http://schemas.microsoft.com/office/drawing/2014/main" id="{00000000-0008-0000-0600-000052000000}"/>
            </a:ext>
          </a:extLst>
        </xdr:cNvPr>
        <xdr:cNvSpPr/>
      </xdr:nvSpPr>
      <xdr:spPr>
        <a:xfrm>
          <a:off x="4584700" y="620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54496</xdr:rowOff>
    </xdr:from>
    <xdr:ext cx="599010" cy="259045"/>
    <xdr:sp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5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35397</xdr:rowOff>
    </xdr:from>
    <xdr:to>
      <xdr:col>20</xdr:col>
      <xdr:colOff>38100</xdr:colOff>
      <xdr:row>36</xdr:row>
      <xdr:rowOff>136997</xdr:rowOff>
    </xdr:to>
    <xdr:sp textlink="">
      <xdr:nvSpPr>
        <xdr:cNvPr id="84" name="楕円 83">
          <a:extLst>
            <a:ext uri="{FF2B5EF4-FFF2-40B4-BE49-F238E27FC236}">
              <a16:creationId xmlns:a16="http://schemas.microsoft.com/office/drawing/2014/main" id="{00000000-0008-0000-0600-000054000000}"/>
            </a:ext>
          </a:extLst>
        </xdr:cNvPr>
        <xdr:cNvSpPr/>
      </xdr:nvSpPr>
      <xdr:spPr>
        <a:xfrm>
          <a:off x="3746500" y="620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153524</xdr:rowOff>
    </xdr:from>
    <xdr:ext cx="599010" cy="259045"/>
    <xdr:sp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982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55350</xdr:rowOff>
    </xdr:from>
    <xdr:to>
      <xdr:col>15</xdr:col>
      <xdr:colOff>101600</xdr:colOff>
      <xdr:row>36</xdr:row>
      <xdr:rowOff>156950</xdr:rowOff>
    </xdr:to>
    <xdr:sp textlink="">
      <xdr:nvSpPr>
        <xdr:cNvPr id="86" name="楕円 85">
          <a:extLst>
            <a:ext uri="{FF2B5EF4-FFF2-40B4-BE49-F238E27FC236}">
              <a16:creationId xmlns:a16="http://schemas.microsoft.com/office/drawing/2014/main" id="{00000000-0008-0000-0600-000056000000}"/>
            </a:ext>
          </a:extLst>
        </xdr:cNvPr>
        <xdr:cNvSpPr/>
      </xdr:nvSpPr>
      <xdr:spPr>
        <a:xfrm>
          <a:off x="2857500" y="6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2027</xdr:rowOff>
    </xdr:from>
    <xdr:ext cx="599010" cy="259045"/>
    <xdr:sp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00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49983</xdr:rowOff>
    </xdr:from>
    <xdr:to>
      <xdr:col>10</xdr:col>
      <xdr:colOff>165100</xdr:colOff>
      <xdr:row>36</xdr:row>
      <xdr:rowOff>151583</xdr:rowOff>
    </xdr:to>
    <xdr:sp textlink="">
      <xdr:nvSpPr>
        <xdr:cNvPr id="88" name="楕円 87">
          <a:extLst>
            <a:ext uri="{FF2B5EF4-FFF2-40B4-BE49-F238E27FC236}">
              <a16:creationId xmlns:a16="http://schemas.microsoft.com/office/drawing/2014/main" id="{00000000-0008-0000-0600-000058000000}"/>
            </a:ext>
          </a:extLst>
        </xdr:cNvPr>
        <xdr:cNvSpPr/>
      </xdr:nvSpPr>
      <xdr:spPr>
        <a:xfrm>
          <a:off x="1968500" y="622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168110</xdr:rowOff>
    </xdr:from>
    <xdr:ext cx="599010" cy="259045"/>
    <xdr:sp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997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100559</xdr:rowOff>
    </xdr:from>
    <xdr:to>
      <xdr:col>6</xdr:col>
      <xdr:colOff>38100</xdr:colOff>
      <xdr:row>37</xdr:row>
      <xdr:rowOff>30709</xdr:rowOff>
    </xdr:to>
    <xdr:sp textlink="">
      <xdr:nvSpPr>
        <xdr:cNvPr id="90" name="楕円 89">
          <a:extLst>
            <a:ext uri="{FF2B5EF4-FFF2-40B4-BE49-F238E27FC236}">
              <a16:creationId xmlns:a16="http://schemas.microsoft.com/office/drawing/2014/main" id="{00000000-0008-0000-0600-00005A000000}"/>
            </a:ext>
          </a:extLst>
        </xdr:cNvPr>
        <xdr:cNvSpPr/>
      </xdr:nvSpPr>
      <xdr:spPr>
        <a:xfrm>
          <a:off x="1079500" y="627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47236</xdr:rowOff>
    </xdr:from>
    <xdr:ext cx="599010" cy="259045"/>
    <xdr:sp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047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138606</xdr:rowOff>
    </xdr:from>
    <xdr:to>
      <xdr:col>24</xdr:col>
      <xdr:colOff>63500</xdr:colOff>
      <xdr:row>57</xdr:row>
      <xdr:rowOff>144135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11256"/>
          <a:ext cx="838200" cy="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144135</xdr:rowOff>
    </xdr:from>
    <xdr:to>
      <xdr:col>19</xdr:col>
      <xdr:colOff>177800</xdr:colOff>
      <xdr:row>57</xdr:row>
      <xdr:rowOff>154481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16785"/>
          <a:ext cx="889000" cy="1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154481</xdr:rowOff>
    </xdr:from>
    <xdr:to>
      <xdr:col>15</xdr:col>
      <xdr:colOff>50800</xdr:colOff>
      <xdr:row>58</xdr:row>
      <xdr:rowOff>9030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27131"/>
          <a:ext cx="889000" cy="2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9030</xdr:rowOff>
    </xdr:from>
    <xdr:to>
      <xdr:col>10</xdr:col>
      <xdr:colOff>114300</xdr:colOff>
      <xdr:row>58</xdr:row>
      <xdr:rowOff>33248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53130"/>
          <a:ext cx="889000" cy="2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167420</xdr:rowOff>
    </xdr:from>
    <xdr:to>
      <xdr:col>10</xdr:col>
      <xdr:colOff>165100</xdr:colOff>
      <xdr:row>58</xdr:row>
      <xdr:rowOff>97570</xdr:rowOff>
    </xdr:to>
    <xdr:sp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88697</xdr:rowOff>
    </xdr:from>
    <xdr:ext cx="534377" cy="259045"/>
    <xdr:sp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3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170562</xdr:rowOff>
    </xdr:from>
    <xdr:to>
      <xdr:col>6</xdr:col>
      <xdr:colOff>38100</xdr:colOff>
      <xdr:row>58</xdr:row>
      <xdr:rowOff>100712</xdr:rowOff>
    </xdr:to>
    <xdr:sp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91839</xdr:rowOff>
    </xdr:from>
    <xdr:ext cx="534377" cy="259045"/>
    <xdr:sp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3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87806</xdr:rowOff>
    </xdr:from>
    <xdr:to>
      <xdr:col>24</xdr:col>
      <xdr:colOff>114300</xdr:colOff>
      <xdr:row>58</xdr:row>
      <xdr:rowOff>17956</xdr:rowOff>
    </xdr:to>
    <xdr:sp textlink="">
      <xdr:nvSpPr>
        <xdr:cNvPr id="139" name="楕円 138">
          <a:extLst>
            <a:ext uri="{FF2B5EF4-FFF2-40B4-BE49-F238E27FC236}">
              <a16:creationId xmlns:a16="http://schemas.microsoft.com/office/drawing/2014/main" id="{00000000-0008-0000-0600-00008B000000}"/>
            </a:ext>
          </a:extLst>
        </xdr:cNvPr>
        <xdr:cNvSpPr/>
      </xdr:nvSpPr>
      <xdr:spPr>
        <a:xfrm>
          <a:off x="4584700" y="986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110683</xdr:rowOff>
    </xdr:from>
    <xdr:ext cx="599010" cy="259045"/>
    <xdr:sp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1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93335</xdr:rowOff>
    </xdr:from>
    <xdr:to>
      <xdr:col>20</xdr:col>
      <xdr:colOff>38100</xdr:colOff>
      <xdr:row>58</xdr:row>
      <xdr:rowOff>23485</xdr:rowOff>
    </xdr:to>
    <xdr:sp textlink="">
      <xdr:nvSpPr>
        <xdr:cNvPr id="141" name="楕円 140">
          <a:extLst>
            <a:ext uri="{FF2B5EF4-FFF2-40B4-BE49-F238E27FC236}">
              <a16:creationId xmlns:a16="http://schemas.microsoft.com/office/drawing/2014/main" id="{00000000-0008-0000-0600-00008D000000}"/>
            </a:ext>
          </a:extLst>
        </xdr:cNvPr>
        <xdr:cNvSpPr/>
      </xdr:nvSpPr>
      <xdr:spPr>
        <a:xfrm>
          <a:off x="3746500" y="986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40012</xdr:rowOff>
    </xdr:from>
    <xdr:ext cx="599010" cy="259045"/>
    <xdr:sp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64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103681</xdr:rowOff>
    </xdr:from>
    <xdr:to>
      <xdr:col>15</xdr:col>
      <xdr:colOff>101600</xdr:colOff>
      <xdr:row>58</xdr:row>
      <xdr:rowOff>33831</xdr:rowOff>
    </xdr:to>
    <xdr:sp textlink="">
      <xdr:nvSpPr>
        <xdr:cNvPr id="143" name="楕円 142">
          <a:extLst>
            <a:ext uri="{FF2B5EF4-FFF2-40B4-BE49-F238E27FC236}">
              <a16:creationId xmlns:a16="http://schemas.microsoft.com/office/drawing/2014/main" id="{00000000-0008-0000-0600-00008F000000}"/>
            </a:ext>
          </a:extLst>
        </xdr:cNvPr>
        <xdr:cNvSpPr/>
      </xdr:nvSpPr>
      <xdr:spPr>
        <a:xfrm>
          <a:off x="2857500" y="987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50358</xdr:rowOff>
    </xdr:from>
    <xdr:ext cx="599010" cy="259045"/>
    <xdr:sp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65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129680</xdr:rowOff>
    </xdr:from>
    <xdr:to>
      <xdr:col>10</xdr:col>
      <xdr:colOff>165100</xdr:colOff>
      <xdr:row>58</xdr:row>
      <xdr:rowOff>59830</xdr:rowOff>
    </xdr:to>
    <xdr:sp textlink="">
      <xdr:nvSpPr>
        <xdr:cNvPr id="145" name="楕円 144">
          <a:extLst>
            <a:ext uri="{FF2B5EF4-FFF2-40B4-BE49-F238E27FC236}">
              <a16:creationId xmlns:a16="http://schemas.microsoft.com/office/drawing/2014/main" id="{00000000-0008-0000-0600-000091000000}"/>
            </a:ext>
          </a:extLst>
        </xdr:cNvPr>
        <xdr:cNvSpPr/>
      </xdr:nvSpPr>
      <xdr:spPr>
        <a:xfrm>
          <a:off x="1968500" y="990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76357</xdr:rowOff>
    </xdr:from>
    <xdr:ext cx="599010" cy="259045"/>
    <xdr:sp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67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153898</xdr:rowOff>
    </xdr:from>
    <xdr:to>
      <xdr:col>6</xdr:col>
      <xdr:colOff>38100</xdr:colOff>
      <xdr:row>58</xdr:row>
      <xdr:rowOff>84048</xdr:rowOff>
    </xdr:to>
    <xdr:sp textlink="">
      <xdr:nvSpPr>
        <xdr:cNvPr id="147" name="楕円 146">
          <a:extLst>
            <a:ext uri="{FF2B5EF4-FFF2-40B4-BE49-F238E27FC236}">
              <a16:creationId xmlns:a16="http://schemas.microsoft.com/office/drawing/2014/main" id="{00000000-0008-0000-0600-000093000000}"/>
            </a:ext>
          </a:extLst>
        </xdr:cNvPr>
        <xdr:cNvSpPr/>
      </xdr:nvSpPr>
      <xdr:spPr>
        <a:xfrm>
          <a:off x="1079500" y="992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100575</xdr:rowOff>
    </xdr:from>
    <xdr:ext cx="534377" cy="259045"/>
    <xdr:sp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70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142748</xdr:rowOff>
    </xdr:from>
    <xdr:to>
      <xdr:col>24</xdr:col>
      <xdr:colOff>63500</xdr:colOff>
      <xdr:row>78</xdr:row>
      <xdr:rowOff>149740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15848"/>
          <a:ext cx="838200" cy="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136995</xdr:rowOff>
    </xdr:from>
    <xdr:to>
      <xdr:col>19</xdr:col>
      <xdr:colOff>177800</xdr:colOff>
      <xdr:row>78</xdr:row>
      <xdr:rowOff>142748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10095"/>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127088</xdr:rowOff>
    </xdr:from>
    <xdr:to>
      <xdr:col>15</xdr:col>
      <xdr:colOff>50800</xdr:colOff>
      <xdr:row>78</xdr:row>
      <xdr:rowOff>136995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00188"/>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118535</xdr:rowOff>
    </xdr:from>
    <xdr:to>
      <xdr:col>10</xdr:col>
      <xdr:colOff>114300</xdr:colOff>
      <xdr:row>78</xdr:row>
      <xdr:rowOff>127088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491635"/>
          <a:ext cx="8890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149631</xdr:rowOff>
    </xdr:from>
    <xdr:to>
      <xdr:col>10</xdr:col>
      <xdr:colOff>165100</xdr:colOff>
      <xdr:row>78</xdr:row>
      <xdr:rowOff>79781</xdr:rowOff>
    </xdr:to>
    <xdr:sp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96308</xdr:rowOff>
    </xdr:from>
    <xdr:ext cx="469744" cy="259045"/>
    <xdr:sp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44608</xdr:rowOff>
    </xdr:from>
    <xdr:to>
      <xdr:col>6</xdr:col>
      <xdr:colOff>38100</xdr:colOff>
      <xdr:row>78</xdr:row>
      <xdr:rowOff>146208</xdr:rowOff>
    </xdr:to>
    <xdr:sp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162735</xdr:rowOff>
    </xdr:from>
    <xdr:ext cx="469744" cy="259045"/>
    <xdr:sp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98940</xdr:rowOff>
    </xdr:from>
    <xdr:to>
      <xdr:col>24</xdr:col>
      <xdr:colOff>114300</xdr:colOff>
      <xdr:row>79</xdr:row>
      <xdr:rowOff>29090</xdr:rowOff>
    </xdr:to>
    <xdr:sp textlink="">
      <xdr:nvSpPr>
        <xdr:cNvPr id="196" name="楕円 195">
          <a:extLst>
            <a:ext uri="{FF2B5EF4-FFF2-40B4-BE49-F238E27FC236}">
              <a16:creationId xmlns:a16="http://schemas.microsoft.com/office/drawing/2014/main" id="{00000000-0008-0000-0600-0000C4000000}"/>
            </a:ext>
          </a:extLst>
        </xdr:cNvPr>
        <xdr:cNvSpPr/>
      </xdr:nvSpPr>
      <xdr:spPr>
        <a:xfrm>
          <a:off x="4584700" y="134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13867</xdr:rowOff>
    </xdr:from>
    <xdr:ext cx="469744" cy="259045"/>
    <xdr:sp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8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91948</xdr:rowOff>
    </xdr:from>
    <xdr:to>
      <xdr:col>20</xdr:col>
      <xdr:colOff>38100</xdr:colOff>
      <xdr:row>79</xdr:row>
      <xdr:rowOff>22098</xdr:rowOff>
    </xdr:to>
    <xdr:sp textlink="">
      <xdr:nvSpPr>
        <xdr:cNvPr id="198" name="楕円 197">
          <a:extLst>
            <a:ext uri="{FF2B5EF4-FFF2-40B4-BE49-F238E27FC236}">
              <a16:creationId xmlns:a16="http://schemas.microsoft.com/office/drawing/2014/main" id="{00000000-0008-0000-0600-0000C6000000}"/>
            </a:ext>
          </a:extLst>
        </xdr:cNvPr>
        <xdr:cNvSpPr/>
      </xdr:nvSpPr>
      <xdr:spPr>
        <a:xfrm>
          <a:off x="3746500" y="1346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13225</xdr:rowOff>
    </xdr:from>
    <xdr:ext cx="469744" cy="259045"/>
    <xdr:sp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5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86195</xdr:rowOff>
    </xdr:from>
    <xdr:to>
      <xdr:col>15</xdr:col>
      <xdr:colOff>101600</xdr:colOff>
      <xdr:row>79</xdr:row>
      <xdr:rowOff>16345</xdr:rowOff>
    </xdr:to>
    <xdr:sp textlink="">
      <xdr:nvSpPr>
        <xdr:cNvPr id="200" name="楕円 199">
          <a:extLst>
            <a:ext uri="{FF2B5EF4-FFF2-40B4-BE49-F238E27FC236}">
              <a16:creationId xmlns:a16="http://schemas.microsoft.com/office/drawing/2014/main" id="{00000000-0008-0000-0600-0000C8000000}"/>
            </a:ext>
          </a:extLst>
        </xdr:cNvPr>
        <xdr:cNvSpPr/>
      </xdr:nvSpPr>
      <xdr:spPr>
        <a:xfrm>
          <a:off x="2857500" y="1345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7472</xdr:rowOff>
    </xdr:from>
    <xdr:ext cx="469744" cy="259045"/>
    <xdr:sp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5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76288</xdr:rowOff>
    </xdr:from>
    <xdr:to>
      <xdr:col>10</xdr:col>
      <xdr:colOff>165100</xdr:colOff>
      <xdr:row>79</xdr:row>
      <xdr:rowOff>6438</xdr:rowOff>
    </xdr:to>
    <xdr:sp textlink="">
      <xdr:nvSpPr>
        <xdr:cNvPr id="202" name="楕円 201">
          <a:extLst>
            <a:ext uri="{FF2B5EF4-FFF2-40B4-BE49-F238E27FC236}">
              <a16:creationId xmlns:a16="http://schemas.microsoft.com/office/drawing/2014/main" id="{00000000-0008-0000-0600-0000CA000000}"/>
            </a:ext>
          </a:extLst>
        </xdr:cNvPr>
        <xdr:cNvSpPr/>
      </xdr:nvSpPr>
      <xdr:spPr>
        <a:xfrm>
          <a:off x="1968500" y="1344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169015</xdr:rowOff>
    </xdr:from>
    <xdr:ext cx="469744" cy="259045"/>
    <xdr:sp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4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67735</xdr:rowOff>
    </xdr:from>
    <xdr:to>
      <xdr:col>6</xdr:col>
      <xdr:colOff>38100</xdr:colOff>
      <xdr:row>78</xdr:row>
      <xdr:rowOff>169335</xdr:rowOff>
    </xdr:to>
    <xdr:sp textlink="">
      <xdr:nvSpPr>
        <xdr:cNvPr id="204" name="楕円 203">
          <a:extLst>
            <a:ext uri="{FF2B5EF4-FFF2-40B4-BE49-F238E27FC236}">
              <a16:creationId xmlns:a16="http://schemas.microsoft.com/office/drawing/2014/main" id="{00000000-0008-0000-0600-0000CC000000}"/>
            </a:ext>
          </a:extLst>
        </xdr:cNvPr>
        <xdr:cNvSpPr/>
      </xdr:nvSpPr>
      <xdr:spPr>
        <a:xfrm>
          <a:off x="1079500" y="134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160462</xdr:rowOff>
    </xdr:from>
    <xdr:ext cx="469744" cy="259045"/>
    <xdr:sp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3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160648</xdr:rowOff>
    </xdr:from>
    <xdr:to>
      <xdr:col>24</xdr:col>
      <xdr:colOff>63500</xdr:colOff>
      <xdr:row>95</xdr:row>
      <xdr:rowOff>21903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105498"/>
          <a:ext cx="838200" cy="20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137742</xdr:rowOff>
    </xdr:from>
    <xdr:to>
      <xdr:col>19</xdr:col>
      <xdr:colOff>177800</xdr:colOff>
      <xdr:row>95</xdr:row>
      <xdr:rowOff>21903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082592"/>
          <a:ext cx="889000" cy="22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137742</xdr:rowOff>
    </xdr:from>
    <xdr:to>
      <xdr:col>15</xdr:col>
      <xdr:colOff>50800</xdr:colOff>
      <xdr:row>95</xdr:row>
      <xdr:rowOff>51126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082592"/>
          <a:ext cx="889000" cy="25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51126</xdr:rowOff>
    </xdr:from>
    <xdr:to>
      <xdr:col>10</xdr:col>
      <xdr:colOff>114300</xdr:colOff>
      <xdr:row>95</xdr:row>
      <xdr:rowOff>114578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338876"/>
          <a:ext cx="889000" cy="6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156009</xdr:rowOff>
    </xdr:from>
    <xdr:to>
      <xdr:col>10</xdr:col>
      <xdr:colOff>165100</xdr:colOff>
      <xdr:row>97</xdr:row>
      <xdr:rowOff>86159</xdr:rowOff>
    </xdr:to>
    <xdr:sp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1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77286</xdr:rowOff>
    </xdr:from>
    <xdr:ext cx="534377" cy="259045"/>
    <xdr:sp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70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5073</xdr:rowOff>
    </xdr:from>
    <xdr:to>
      <xdr:col>6</xdr:col>
      <xdr:colOff>38100</xdr:colOff>
      <xdr:row>97</xdr:row>
      <xdr:rowOff>106673</xdr:rowOff>
    </xdr:to>
    <xdr:sp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97800</xdr:rowOff>
    </xdr:from>
    <xdr:ext cx="534377" cy="259045"/>
    <xdr:sp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109848</xdr:rowOff>
    </xdr:from>
    <xdr:to>
      <xdr:col>24</xdr:col>
      <xdr:colOff>114300</xdr:colOff>
      <xdr:row>94</xdr:row>
      <xdr:rowOff>39998</xdr:rowOff>
    </xdr:to>
    <xdr:sp textlink="">
      <xdr:nvSpPr>
        <xdr:cNvPr id="254" name="楕円 253">
          <a:extLst>
            <a:ext uri="{FF2B5EF4-FFF2-40B4-BE49-F238E27FC236}">
              <a16:creationId xmlns:a16="http://schemas.microsoft.com/office/drawing/2014/main" id="{00000000-0008-0000-0600-0000FE000000}"/>
            </a:ext>
          </a:extLst>
        </xdr:cNvPr>
        <xdr:cNvSpPr/>
      </xdr:nvSpPr>
      <xdr:spPr>
        <a:xfrm>
          <a:off x="4584700" y="1605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132725</xdr:rowOff>
    </xdr:from>
    <xdr:ext cx="599010" cy="259045"/>
    <xdr:sp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90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142553</xdr:rowOff>
    </xdr:from>
    <xdr:to>
      <xdr:col>20</xdr:col>
      <xdr:colOff>38100</xdr:colOff>
      <xdr:row>95</xdr:row>
      <xdr:rowOff>72703</xdr:rowOff>
    </xdr:to>
    <xdr:sp textlink="">
      <xdr:nvSpPr>
        <xdr:cNvPr id="256" name="楕円 255">
          <a:extLst>
            <a:ext uri="{FF2B5EF4-FFF2-40B4-BE49-F238E27FC236}">
              <a16:creationId xmlns:a16="http://schemas.microsoft.com/office/drawing/2014/main" id="{00000000-0008-0000-0600-000000010000}"/>
            </a:ext>
          </a:extLst>
        </xdr:cNvPr>
        <xdr:cNvSpPr/>
      </xdr:nvSpPr>
      <xdr:spPr>
        <a:xfrm>
          <a:off x="3746500" y="1625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89230</xdr:rowOff>
    </xdr:from>
    <xdr:ext cx="599010" cy="259045"/>
    <xdr:sp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03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86942</xdr:rowOff>
    </xdr:from>
    <xdr:to>
      <xdr:col>15</xdr:col>
      <xdr:colOff>101600</xdr:colOff>
      <xdr:row>94</xdr:row>
      <xdr:rowOff>17092</xdr:rowOff>
    </xdr:to>
    <xdr:sp textlink="">
      <xdr:nvSpPr>
        <xdr:cNvPr id="258" name="楕円 257">
          <a:extLst>
            <a:ext uri="{FF2B5EF4-FFF2-40B4-BE49-F238E27FC236}">
              <a16:creationId xmlns:a16="http://schemas.microsoft.com/office/drawing/2014/main" id="{00000000-0008-0000-0600-000002010000}"/>
            </a:ext>
          </a:extLst>
        </xdr:cNvPr>
        <xdr:cNvSpPr/>
      </xdr:nvSpPr>
      <xdr:spPr>
        <a:xfrm>
          <a:off x="2857500" y="1603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33619</xdr:rowOff>
    </xdr:from>
    <xdr:ext cx="599010" cy="259045"/>
    <xdr:sp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80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326</xdr:rowOff>
    </xdr:from>
    <xdr:to>
      <xdr:col>10</xdr:col>
      <xdr:colOff>165100</xdr:colOff>
      <xdr:row>95</xdr:row>
      <xdr:rowOff>101926</xdr:rowOff>
    </xdr:to>
    <xdr:sp textlink="">
      <xdr:nvSpPr>
        <xdr:cNvPr id="260" name="楕円 259">
          <a:extLst>
            <a:ext uri="{FF2B5EF4-FFF2-40B4-BE49-F238E27FC236}">
              <a16:creationId xmlns:a16="http://schemas.microsoft.com/office/drawing/2014/main" id="{00000000-0008-0000-0600-000004010000}"/>
            </a:ext>
          </a:extLst>
        </xdr:cNvPr>
        <xdr:cNvSpPr/>
      </xdr:nvSpPr>
      <xdr:spPr>
        <a:xfrm>
          <a:off x="1968500" y="162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118453</xdr:rowOff>
    </xdr:from>
    <xdr:ext cx="599010" cy="259045"/>
    <xdr:sp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06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63778</xdr:rowOff>
    </xdr:from>
    <xdr:to>
      <xdr:col>6</xdr:col>
      <xdr:colOff>38100</xdr:colOff>
      <xdr:row>95</xdr:row>
      <xdr:rowOff>165378</xdr:rowOff>
    </xdr:to>
    <xdr:sp textlink="">
      <xdr:nvSpPr>
        <xdr:cNvPr id="262" name="楕円 261">
          <a:extLst>
            <a:ext uri="{FF2B5EF4-FFF2-40B4-BE49-F238E27FC236}">
              <a16:creationId xmlns:a16="http://schemas.microsoft.com/office/drawing/2014/main" id="{00000000-0008-0000-0600-000006010000}"/>
            </a:ext>
          </a:extLst>
        </xdr:cNvPr>
        <xdr:cNvSpPr/>
      </xdr:nvSpPr>
      <xdr:spPr>
        <a:xfrm>
          <a:off x="1079500" y="1635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10455</xdr:rowOff>
    </xdr:from>
    <xdr:ext cx="599010" cy="259045"/>
    <xdr:sp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12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42183</xdr:rowOff>
    </xdr:from>
    <xdr:to>
      <xdr:col>55</xdr:col>
      <xdr:colOff>0</xdr:colOff>
      <xdr:row>36</xdr:row>
      <xdr:rowOff>153801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14383"/>
          <a:ext cx="838200" cy="11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153801</xdr:rowOff>
    </xdr:from>
    <xdr:to>
      <xdr:col>50</xdr:col>
      <xdr:colOff>114300</xdr:colOff>
      <xdr:row>37</xdr:row>
      <xdr:rowOff>83304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26001"/>
          <a:ext cx="889000" cy="10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37851</xdr:rowOff>
    </xdr:from>
    <xdr:to>
      <xdr:col>45</xdr:col>
      <xdr:colOff>177800</xdr:colOff>
      <xdr:row>37</xdr:row>
      <xdr:rowOff>83304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38601"/>
          <a:ext cx="889000" cy="38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37851</xdr:rowOff>
    </xdr:from>
    <xdr:to>
      <xdr:col>41</xdr:col>
      <xdr:colOff>50800</xdr:colOff>
      <xdr:row>37</xdr:row>
      <xdr:rowOff>133528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38601"/>
          <a:ext cx="889000" cy="43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93540</xdr:rowOff>
    </xdr:from>
    <xdr:to>
      <xdr:col>41</xdr:col>
      <xdr:colOff>101600</xdr:colOff>
      <xdr:row>35</xdr:row>
      <xdr:rowOff>23690</xdr:rowOff>
    </xdr:to>
    <xdr:sp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40217</xdr:rowOff>
    </xdr:from>
    <xdr:ext cx="599010" cy="259045"/>
    <xdr:sp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9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54412</xdr:rowOff>
    </xdr:from>
    <xdr:to>
      <xdr:col>36</xdr:col>
      <xdr:colOff>165100</xdr:colOff>
      <xdr:row>37</xdr:row>
      <xdr:rowOff>156012</xdr:rowOff>
    </xdr:to>
    <xdr:sp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1089</xdr:rowOff>
    </xdr:from>
    <xdr:ext cx="534377" cy="259045"/>
    <xdr:sp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7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162833</xdr:rowOff>
    </xdr:from>
    <xdr:to>
      <xdr:col>55</xdr:col>
      <xdr:colOff>50800</xdr:colOff>
      <xdr:row>36</xdr:row>
      <xdr:rowOff>92983</xdr:rowOff>
    </xdr:to>
    <xdr:sp textlink="">
      <xdr:nvSpPr>
        <xdr:cNvPr id="311" name="楕円 310">
          <a:extLst>
            <a:ext uri="{FF2B5EF4-FFF2-40B4-BE49-F238E27FC236}">
              <a16:creationId xmlns:a16="http://schemas.microsoft.com/office/drawing/2014/main" id="{00000000-0008-0000-0600-000037010000}"/>
            </a:ext>
          </a:extLst>
        </xdr:cNvPr>
        <xdr:cNvSpPr/>
      </xdr:nvSpPr>
      <xdr:spPr>
        <a:xfrm>
          <a:off x="10426700" y="616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14260</xdr:rowOff>
    </xdr:from>
    <xdr:ext cx="599010" cy="259045"/>
    <xdr:sp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103001</xdr:rowOff>
    </xdr:from>
    <xdr:to>
      <xdr:col>50</xdr:col>
      <xdr:colOff>165100</xdr:colOff>
      <xdr:row>37</xdr:row>
      <xdr:rowOff>33151</xdr:rowOff>
    </xdr:to>
    <xdr:sp textlink="">
      <xdr:nvSpPr>
        <xdr:cNvPr id="313" name="楕円 312">
          <a:extLst>
            <a:ext uri="{FF2B5EF4-FFF2-40B4-BE49-F238E27FC236}">
              <a16:creationId xmlns:a16="http://schemas.microsoft.com/office/drawing/2014/main" id="{00000000-0008-0000-0600-000039010000}"/>
            </a:ext>
          </a:extLst>
        </xdr:cNvPr>
        <xdr:cNvSpPr/>
      </xdr:nvSpPr>
      <xdr:spPr>
        <a:xfrm>
          <a:off x="9588500" y="627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49678</xdr:rowOff>
    </xdr:from>
    <xdr:ext cx="599010" cy="259045"/>
    <xdr:sp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5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32504</xdr:rowOff>
    </xdr:from>
    <xdr:to>
      <xdr:col>46</xdr:col>
      <xdr:colOff>38100</xdr:colOff>
      <xdr:row>37</xdr:row>
      <xdr:rowOff>134104</xdr:rowOff>
    </xdr:to>
    <xdr:sp textlink="">
      <xdr:nvSpPr>
        <xdr:cNvPr id="315" name="楕円 314">
          <a:extLst>
            <a:ext uri="{FF2B5EF4-FFF2-40B4-BE49-F238E27FC236}">
              <a16:creationId xmlns:a16="http://schemas.microsoft.com/office/drawing/2014/main" id="{00000000-0008-0000-0600-00003B010000}"/>
            </a:ext>
          </a:extLst>
        </xdr:cNvPr>
        <xdr:cNvSpPr/>
      </xdr:nvSpPr>
      <xdr:spPr>
        <a:xfrm>
          <a:off x="8699500" y="637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125231</xdr:rowOff>
    </xdr:from>
    <xdr:ext cx="534377" cy="259045"/>
    <xdr:sp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6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158501</xdr:rowOff>
    </xdr:from>
    <xdr:to>
      <xdr:col>41</xdr:col>
      <xdr:colOff>101600</xdr:colOff>
      <xdr:row>35</xdr:row>
      <xdr:rowOff>88651</xdr:rowOff>
    </xdr:to>
    <xdr:sp textlink="">
      <xdr:nvSpPr>
        <xdr:cNvPr id="317" name="楕円 316">
          <a:extLst>
            <a:ext uri="{FF2B5EF4-FFF2-40B4-BE49-F238E27FC236}">
              <a16:creationId xmlns:a16="http://schemas.microsoft.com/office/drawing/2014/main" id="{00000000-0008-0000-0600-00003D010000}"/>
            </a:ext>
          </a:extLst>
        </xdr:cNvPr>
        <xdr:cNvSpPr/>
      </xdr:nvSpPr>
      <xdr:spPr>
        <a:xfrm>
          <a:off x="7810500" y="598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79778</xdr:rowOff>
    </xdr:from>
    <xdr:ext cx="599010" cy="259045"/>
    <xdr:sp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8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82728</xdr:rowOff>
    </xdr:from>
    <xdr:to>
      <xdr:col>36</xdr:col>
      <xdr:colOff>165100</xdr:colOff>
      <xdr:row>38</xdr:row>
      <xdr:rowOff>12878</xdr:rowOff>
    </xdr:to>
    <xdr:sp textlink="">
      <xdr:nvSpPr>
        <xdr:cNvPr id="319" name="楕円 318">
          <a:extLst>
            <a:ext uri="{FF2B5EF4-FFF2-40B4-BE49-F238E27FC236}">
              <a16:creationId xmlns:a16="http://schemas.microsoft.com/office/drawing/2014/main" id="{00000000-0008-0000-0600-00003F010000}"/>
            </a:ext>
          </a:extLst>
        </xdr:cNvPr>
        <xdr:cNvSpPr/>
      </xdr:nvSpPr>
      <xdr:spPr>
        <a:xfrm>
          <a:off x="6921500" y="642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4005</xdr:rowOff>
    </xdr:from>
    <xdr:ext cx="534377" cy="259045"/>
    <xdr:sp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1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17849</xdr:rowOff>
    </xdr:from>
    <xdr:to>
      <xdr:col>55</xdr:col>
      <xdr:colOff>0</xdr:colOff>
      <xdr:row>57</xdr:row>
      <xdr:rowOff>94956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790499"/>
          <a:ext cx="8382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77718</xdr:rowOff>
    </xdr:from>
    <xdr:to>
      <xdr:col>50</xdr:col>
      <xdr:colOff>114300</xdr:colOff>
      <xdr:row>57</xdr:row>
      <xdr:rowOff>94956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850368"/>
          <a:ext cx="889000" cy="1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77718</xdr:rowOff>
    </xdr:from>
    <xdr:to>
      <xdr:col>45</xdr:col>
      <xdr:colOff>177800</xdr:colOff>
      <xdr:row>57</xdr:row>
      <xdr:rowOff>162283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850368"/>
          <a:ext cx="889000" cy="8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132549</xdr:rowOff>
    </xdr:from>
    <xdr:ext cx="534377" cy="259045"/>
    <xdr:sp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103499</xdr:rowOff>
    </xdr:from>
    <xdr:to>
      <xdr:col>41</xdr:col>
      <xdr:colOff>50800</xdr:colOff>
      <xdr:row>57</xdr:row>
      <xdr:rowOff>162283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876149"/>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137996</xdr:rowOff>
    </xdr:from>
    <xdr:to>
      <xdr:col>41</xdr:col>
      <xdr:colOff>101600</xdr:colOff>
      <xdr:row>57</xdr:row>
      <xdr:rowOff>68146</xdr:rowOff>
    </xdr:to>
    <xdr:sp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84673</xdr:rowOff>
    </xdr:from>
    <xdr:ext cx="599010" cy="259045"/>
    <xdr:sp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514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127805</xdr:rowOff>
    </xdr:from>
    <xdr:to>
      <xdr:col>36</xdr:col>
      <xdr:colOff>165100</xdr:colOff>
      <xdr:row>57</xdr:row>
      <xdr:rowOff>57955</xdr:rowOff>
    </xdr:to>
    <xdr:sp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2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74482</xdr:rowOff>
    </xdr:from>
    <xdr:ext cx="599010" cy="259045"/>
    <xdr:sp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50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138499</xdr:rowOff>
    </xdr:from>
    <xdr:to>
      <xdr:col>55</xdr:col>
      <xdr:colOff>50800</xdr:colOff>
      <xdr:row>57</xdr:row>
      <xdr:rowOff>68649</xdr:rowOff>
    </xdr:to>
    <xdr:sp textlink="">
      <xdr:nvSpPr>
        <xdr:cNvPr id="366" name="楕円 365">
          <a:extLst>
            <a:ext uri="{FF2B5EF4-FFF2-40B4-BE49-F238E27FC236}">
              <a16:creationId xmlns:a16="http://schemas.microsoft.com/office/drawing/2014/main" id="{00000000-0008-0000-0600-00006E010000}"/>
            </a:ext>
          </a:extLst>
        </xdr:cNvPr>
        <xdr:cNvSpPr/>
      </xdr:nvSpPr>
      <xdr:spPr>
        <a:xfrm>
          <a:off x="10426700" y="97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161376</xdr:rowOff>
    </xdr:from>
    <xdr:ext cx="599010" cy="259045"/>
    <xdr:sp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591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44156</xdr:rowOff>
    </xdr:from>
    <xdr:to>
      <xdr:col>50</xdr:col>
      <xdr:colOff>165100</xdr:colOff>
      <xdr:row>57</xdr:row>
      <xdr:rowOff>145756</xdr:rowOff>
    </xdr:to>
    <xdr:sp textlink="">
      <xdr:nvSpPr>
        <xdr:cNvPr id="368" name="楕円 367">
          <a:extLst>
            <a:ext uri="{FF2B5EF4-FFF2-40B4-BE49-F238E27FC236}">
              <a16:creationId xmlns:a16="http://schemas.microsoft.com/office/drawing/2014/main" id="{00000000-0008-0000-0600-000070010000}"/>
            </a:ext>
          </a:extLst>
        </xdr:cNvPr>
        <xdr:cNvSpPr/>
      </xdr:nvSpPr>
      <xdr:spPr>
        <a:xfrm>
          <a:off x="9588500" y="981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162283</xdr:rowOff>
    </xdr:from>
    <xdr:ext cx="534377" cy="259045"/>
    <xdr:sp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59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26918</xdr:rowOff>
    </xdr:from>
    <xdr:to>
      <xdr:col>46</xdr:col>
      <xdr:colOff>38100</xdr:colOff>
      <xdr:row>57</xdr:row>
      <xdr:rowOff>128518</xdr:rowOff>
    </xdr:to>
    <xdr:sp textlink="">
      <xdr:nvSpPr>
        <xdr:cNvPr id="370" name="楕円 369">
          <a:extLst>
            <a:ext uri="{FF2B5EF4-FFF2-40B4-BE49-F238E27FC236}">
              <a16:creationId xmlns:a16="http://schemas.microsoft.com/office/drawing/2014/main" id="{00000000-0008-0000-0600-000072010000}"/>
            </a:ext>
          </a:extLst>
        </xdr:cNvPr>
        <xdr:cNvSpPr/>
      </xdr:nvSpPr>
      <xdr:spPr>
        <a:xfrm>
          <a:off x="8699500" y="979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145045</xdr:rowOff>
    </xdr:from>
    <xdr:ext cx="599010" cy="259045"/>
    <xdr:sp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57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111483</xdr:rowOff>
    </xdr:from>
    <xdr:to>
      <xdr:col>41</xdr:col>
      <xdr:colOff>101600</xdr:colOff>
      <xdr:row>58</xdr:row>
      <xdr:rowOff>41633</xdr:rowOff>
    </xdr:to>
    <xdr:sp textlink="">
      <xdr:nvSpPr>
        <xdr:cNvPr id="372" name="楕円 371">
          <a:extLst>
            <a:ext uri="{FF2B5EF4-FFF2-40B4-BE49-F238E27FC236}">
              <a16:creationId xmlns:a16="http://schemas.microsoft.com/office/drawing/2014/main" id="{00000000-0008-0000-0600-000074010000}"/>
            </a:ext>
          </a:extLst>
        </xdr:cNvPr>
        <xdr:cNvSpPr/>
      </xdr:nvSpPr>
      <xdr:spPr>
        <a:xfrm>
          <a:off x="7810500" y="988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32760</xdr:rowOff>
    </xdr:from>
    <xdr:ext cx="534377" cy="259045"/>
    <xdr:sp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97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52699</xdr:rowOff>
    </xdr:from>
    <xdr:to>
      <xdr:col>36</xdr:col>
      <xdr:colOff>165100</xdr:colOff>
      <xdr:row>57</xdr:row>
      <xdr:rowOff>154299</xdr:rowOff>
    </xdr:to>
    <xdr:sp textlink="">
      <xdr:nvSpPr>
        <xdr:cNvPr id="374" name="楕円 373">
          <a:extLst>
            <a:ext uri="{FF2B5EF4-FFF2-40B4-BE49-F238E27FC236}">
              <a16:creationId xmlns:a16="http://schemas.microsoft.com/office/drawing/2014/main" id="{00000000-0008-0000-0600-000076010000}"/>
            </a:ext>
          </a:extLst>
        </xdr:cNvPr>
        <xdr:cNvSpPr/>
      </xdr:nvSpPr>
      <xdr:spPr>
        <a:xfrm>
          <a:off x="6921500" y="982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145426</xdr:rowOff>
    </xdr:from>
    <xdr:ext cx="534377" cy="259045"/>
    <xdr:sp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44653</xdr:rowOff>
    </xdr:from>
    <xdr:to>
      <xdr:col>55</xdr:col>
      <xdr:colOff>0</xdr:colOff>
      <xdr:row>76</xdr:row>
      <xdr:rowOff>158344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074853"/>
          <a:ext cx="838200" cy="1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73296</xdr:rowOff>
    </xdr:from>
    <xdr:ext cx="534377" cy="259045"/>
    <xdr:sp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7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123710</xdr:rowOff>
    </xdr:from>
    <xdr:to>
      <xdr:col>50</xdr:col>
      <xdr:colOff>114300</xdr:colOff>
      <xdr:row>76</xdr:row>
      <xdr:rowOff>158344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153910"/>
          <a:ext cx="889000" cy="3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22889</xdr:rowOff>
    </xdr:from>
    <xdr:ext cx="534377" cy="259045"/>
    <xdr:sp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123710</xdr:rowOff>
    </xdr:from>
    <xdr:to>
      <xdr:col>45</xdr:col>
      <xdr:colOff>177800</xdr:colOff>
      <xdr:row>77</xdr:row>
      <xdr:rowOff>30429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153910"/>
          <a:ext cx="889000" cy="7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116019</xdr:rowOff>
    </xdr:from>
    <xdr:ext cx="534377" cy="259045"/>
    <xdr:sp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30429</xdr:rowOff>
    </xdr:from>
    <xdr:to>
      <xdr:col>41</xdr:col>
      <xdr:colOff>50800</xdr:colOff>
      <xdr:row>79</xdr:row>
      <xdr:rowOff>23698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232079"/>
          <a:ext cx="889000" cy="33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54026</xdr:rowOff>
    </xdr:from>
    <xdr:to>
      <xdr:col>41</xdr:col>
      <xdr:colOff>101600</xdr:colOff>
      <xdr:row>74</xdr:row>
      <xdr:rowOff>155626</xdr:rowOff>
    </xdr:to>
    <xdr:sp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27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703</xdr:rowOff>
    </xdr:from>
    <xdr:ext cx="534377" cy="259045"/>
    <xdr:sp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51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62903</xdr:rowOff>
    </xdr:from>
    <xdr:to>
      <xdr:col>36</xdr:col>
      <xdr:colOff>165100</xdr:colOff>
      <xdr:row>74</xdr:row>
      <xdr:rowOff>164503</xdr:rowOff>
    </xdr:to>
    <xdr:sp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27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9580</xdr:rowOff>
    </xdr:from>
    <xdr:ext cx="534377" cy="259045"/>
    <xdr:sp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52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165303</xdr:rowOff>
    </xdr:from>
    <xdr:to>
      <xdr:col>55</xdr:col>
      <xdr:colOff>50800</xdr:colOff>
      <xdr:row>76</xdr:row>
      <xdr:rowOff>95453</xdr:rowOff>
    </xdr:to>
    <xdr:sp textlink="">
      <xdr:nvSpPr>
        <xdr:cNvPr id="423" name="楕円 422">
          <a:extLst>
            <a:ext uri="{FF2B5EF4-FFF2-40B4-BE49-F238E27FC236}">
              <a16:creationId xmlns:a16="http://schemas.microsoft.com/office/drawing/2014/main" id="{00000000-0008-0000-0600-0000A7010000}"/>
            </a:ext>
          </a:extLst>
        </xdr:cNvPr>
        <xdr:cNvSpPr/>
      </xdr:nvSpPr>
      <xdr:spPr>
        <a:xfrm>
          <a:off x="10426700" y="1302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16730</xdr:rowOff>
    </xdr:from>
    <xdr:ext cx="534377" cy="259045"/>
    <xdr:sp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87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107544</xdr:rowOff>
    </xdr:from>
    <xdr:to>
      <xdr:col>50</xdr:col>
      <xdr:colOff>165100</xdr:colOff>
      <xdr:row>77</xdr:row>
      <xdr:rowOff>37694</xdr:rowOff>
    </xdr:to>
    <xdr:sp textlink="">
      <xdr:nvSpPr>
        <xdr:cNvPr id="425" name="楕円 424">
          <a:extLst>
            <a:ext uri="{FF2B5EF4-FFF2-40B4-BE49-F238E27FC236}">
              <a16:creationId xmlns:a16="http://schemas.microsoft.com/office/drawing/2014/main" id="{00000000-0008-0000-0600-0000A9010000}"/>
            </a:ext>
          </a:extLst>
        </xdr:cNvPr>
        <xdr:cNvSpPr/>
      </xdr:nvSpPr>
      <xdr:spPr>
        <a:xfrm>
          <a:off x="9588500" y="131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54221</xdr:rowOff>
    </xdr:from>
    <xdr:ext cx="534377" cy="259045"/>
    <xdr:sp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91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72910</xdr:rowOff>
    </xdr:from>
    <xdr:to>
      <xdr:col>46</xdr:col>
      <xdr:colOff>38100</xdr:colOff>
      <xdr:row>77</xdr:row>
      <xdr:rowOff>3060</xdr:rowOff>
    </xdr:to>
    <xdr:sp textlink="">
      <xdr:nvSpPr>
        <xdr:cNvPr id="427" name="楕円 426">
          <a:extLst>
            <a:ext uri="{FF2B5EF4-FFF2-40B4-BE49-F238E27FC236}">
              <a16:creationId xmlns:a16="http://schemas.microsoft.com/office/drawing/2014/main" id="{00000000-0008-0000-0600-0000AB010000}"/>
            </a:ext>
          </a:extLst>
        </xdr:cNvPr>
        <xdr:cNvSpPr/>
      </xdr:nvSpPr>
      <xdr:spPr>
        <a:xfrm>
          <a:off x="8699500" y="13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19588</xdr:rowOff>
    </xdr:from>
    <xdr:ext cx="534377" cy="259045"/>
    <xdr:sp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87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151079</xdr:rowOff>
    </xdr:from>
    <xdr:to>
      <xdr:col>41</xdr:col>
      <xdr:colOff>101600</xdr:colOff>
      <xdr:row>77</xdr:row>
      <xdr:rowOff>81229</xdr:rowOff>
    </xdr:to>
    <xdr:sp textlink="">
      <xdr:nvSpPr>
        <xdr:cNvPr id="429" name="楕円 428">
          <a:extLst>
            <a:ext uri="{FF2B5EF4-FFF2-40B4-BE49-F238E27FC236}">
              <a16:creationId xmlns:a16="http://schemas.microsoft.com/office/drawing/2014/main" id="{00000000-0008-0000-0600-0000AD010000}"/>
            </a:ext>
          </a:extLst>
        </xdr:cNvPr>
        <xdr:cNvSpPr/>
      </xdr:nvSpPr>
      <xdr:spPr>
        <a:xfrm>
          <a:off x="7810500" y="1318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72356</xdr:rowOff>
    </xdr:from>
    <xdr:ext cx="534377" cy="259045"/>
    <xdr:sp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27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144348</xdr:rowOff>
    </xdr:from>
    <xdr:to>
      <xdr:col>36</xdr:col>
      <xdr:colOff>165100</xdr:colOff>
      <xdr:row>79</xdr:row>
      <xdr:rowOff>74498</xdr:rowOff>
    </xdr:to>
    <xdr:sp textlink="">
      <xdr:nvSpPr>
        <xdr:cNvPr id="431" name="楕円 430">
          <a:extLst>
            <a:ext uri="{FF2B5EF4-FFF2-40B4-BE49-F238E27FC236}">
              <a16:creationId xmlns:a16="http://schemas.microsoft.com/office/drawing/2014/main" id="{00000000-0008-0000-0600-0000AF010000}"/>
            </a:ext>
          </a:extLst>
        </xdr:cNvPr>
        <xdr:cNvSpPr/>
      </xdr:nvSpPr>
      <xdr:spPr>
        <a:xfrm>
          <a:off x="6921500" y="1351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65625</xdr:rowOff>
    </xdr:from>
    <xdr:ext cx="469744" cy="259045"/>
    <xdr:sp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61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33998</xdr:rowOff>
    </xdr:from>
    <xdr:to>
      <xdr:col>55</xdr:col>
      <xdr:colOff>0</xdr:colOff>
      <xdr:row>98</xdr:row>
      <xdr:rowOff>52989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36098"/>
          <a:ext cx="838200" cy="1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52989</xdr:rowOff>
    </xdr:from>
    <xdr:to>
      <xdr:col>50</xdr:col>
      <xdr:colOff>114300</xdr:colOff>
      <xdr:row>98</xdr:row>
      <xdr:rowOff>104459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55089"/>
          <a:ext cx="889000" cy="5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104459</xdr:rowOff>
    </xdr:from>
    <xdr:to>
      <xdr:col>45</xdr:col>
      <xdr:colOff>177800</xdr:colOff>
      <xdr:row>98</xdr:row>
      <xdr:rowOff>116753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906559"/>
          <a:ext cx="889000" cy="1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15794</xdr:rowOff>
    </xdr:from>
    <xdr:to>
      <xdr:col>41</xdr:col>
      <xdr:colOff>50800</xdr:colOff>
      <xdr:row>98</xdr:row>
      <xdr:rowOff>116753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17894"/>
          <a:ext cx="889000" cy="10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154414</xdr:rowOff>
    </xdr:from>
    <xdr:to>
      <xdr:col>41</xdr:col>
      <xdr:colOff>101600</xdr:colOff>
      <xdr:row>98</xdr:row>
      <xdr:rowOff>84564</xdr:rowOff>
    </xdr:to>
    <xdr:sp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8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101091</xdr:rowOff>
    </xdr:from>
    <xdr:ext cx="534377" cy="259045"/>
    <xdr:sp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6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149493</xdr:rowOff>
    </xdr:from>
    <xdr:to>
      <xdr:col>36</xdr:col>
      <xdr:colOff>165100</xdr:colOff>
      <xdr:row>98</xdr:row>
      <xdr:rowOff>79643</xdr:rowOff>
    </xdr:to>
    <xdr:sp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70770</xdr:rowOff>
    </xdr:from>
    <xdr:ext cx="534377" cy="259045"/>
    <xdr:sp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154648</xdr:rowOff>
    </xdr:from>
    <xdr:to>
      <xdr:col>55</xdr:col>
      <xdr:colOff>50800</xdr:colOff>
      <xdr:row>98</xdr:row>
      <xdr:rowOff>84798</xdr:rowOff>
    </xdr:to>
    <xdr:sp textlink="">
      <xdr:nvSpPr>
        <xdr:cNvPr id="478" name="楕円 477">
          <a:extLst>
            <a:ext uri="{FF2B5EF4-FFF2-40B4-BE49-F238E27FC236}">
              <a16:creationId xmlns:a16="http://schemas.microsoft.com/office/drawing/2014/main" id="{00000000-0008-0000-0600-0000DE010000}"/>
            </a:ext>
          </a:extLst>
        </xdr:cNvPr>
        <xdr:cNvSpPr/>
      </xdr:nvSpPr>
      <xdr:spPr>
        <a:xfrm>
          <a:off x="10426700" y="167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105513</xdr:rowOff>
    </xdr:from>
    <xdr:ext cx="534377" cy="259045"/>
    <xdr:sp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3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2189</xdr:rowOff>
    </xdr:from>
    <xdr:to>
      <xdr:col>50</xdr:col>
      <xdr:colOff>165100</xdr:colOff>
      <xdr:row>98</xdr:row>
      <xdr:rowOff>103789</xdr:rowOff>
    </xdr:to>
    <xdr:sp textlink="">
      <xdr:nvSpPr>
        <xdr:cNvPr id="480" name="楕円 479">
          <a:extLst>
            <a:ext uri="{FF2B5EF4-FFF2-40B4-BE49-F238E27FC236}">
              <a16:creationId xmlns:a16="http://schemas.microsoft.com/office/drawing/2014/main" id="{00000000-0008-0000-0600-0000E0010000}"/>
            </a:ext>
          </a:extLst>
        </xdr:cNvPr>
        <xdr:cNvSpPr/>
      </xdr:nvSpPr>
      <xdr:spPr>
        <a:xfrm>
          <a:off x="9588500" y="168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94916</xdr:rowOff>
    </xdr:from>
    <xdr:ext cx="534377" cy="259045"/>
    <xdr:sp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53659</xdr:rowOff>
    </xdr:from>
    <xdr:to>
      <xdr:col>46</xdr:col>
      <xdr:colOff>38100</xdr:colOff>
      <xdr:row>98</xdr:row>
      <xdr:rowOff>155259</xdr:rowOff>
    </xdr:to>
    <xdr:sp textlink="">
      <xdr:nvSpPr>
        <xdr:cNvPr id="482" name="楕円 481">
          <a:extLst>
            <a:ext uri="{FF2B5EF4-FFF2-40B4-BE49-F238E27FC236}">
              <a16:creationId xmlns:a16="http://schemas.microsoft.com/office/drawing/2014/main" id="{00000000-0008-0000-0600-0000E2010000}"/>
            </a:ext>
          </a:extLst>
        </xdr:cNvPr>
        <xdr:cNvSpPr/>
      </xdr:nvSpPr>
      <xdr:spPr>
        <a:xfrm>
          <a:off x="8699500" y="1685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146386</xdr:rowOff>
    </xdr:from>
    <xdr:ext cx="534377" cy="259045"/>
    <xdr:sp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4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65953</xdr:rowOff>
    </xdr:from>
    <xdr:to>
      <xdr:col>41</xdr:col>
      <xdr:colOff>101600</xdr:colOff>
      <xdr:row>98</xdr:row>
      <xdr:rowOff>167553</xdr:rowOff>
    </xdr:to>
    <xdr:sp textlink="">
      <xdr:nvSpPr>
        <xdr:cNvPr id="484" name="楕円 483">
          <a:extLst>
            <a:ext uri="{FF2B5EF4-FFF2-40B4-BE49-F238E27FC236}">
              <a16:creationId xmlns:a16="http://schemas.microsoft.com/office/drawing/2014/main" id="{00000000-0008-0000-0600-0000E4010000}"/>
            </a:ext>
          </a:extLst>
        </xdr:cNvPr>
        <xdr:cNvSpPr/>
      </xdr:nvSpPr>
      <xdr:spPr>
        <a:xfrm>
          <a:off x="7810500" y="1686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158680</xdr:rowOff>
    </xdr:from>
    <xdr:ext cx="534377" cy="259045"/>
    <xdr:sp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6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136444</xdr:rowOff>
    </xdr:from>
    <xdr:to>
      <xdr:col>36</xdr:col>
      <xdr:colOff>165100</xdr:colOff>
      <xdr:row>98</xdr:row>
      <xdr:rowOff>66594</xdr:rowOff>
    </xdr:to>
    <xdr:sp textlink="">
      <xdr:nvSpPr>
        <xdr:cNvPr id="486" name="楕円 485">
          <a:extLst>
            <a:ext uri="{FF2B5EF4-FFF2-40B4-BE49-F238E27FC236}">
              <a16:creationId xmlns:a16="http://schemas.microsoft.com/office/drawing/2014/main" id="{00000000-0008-0000-0600-0000E6010000}"/>
            </a:ext>
          </a:extLst>
        </xdr:cNvPr>
        <xdr:cNvSpPr/>
      </xdr:nvSpPr>
      <xdr:spPr>
        <a:xfrm>
          <a:off x="6921500" y="167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83121</xdr:rowOff>
    </xdr:from>
    <xdr:ext cx="534377" cy="259045"/>
    <xdr:sp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5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470</xdr:rowOff>
    </xdr:from>
    <xdr:to>
      <xdr:col>85</xdr:col>
      <xdr:colOff>127000</xdr:colOff>
      <xdr:row>39</xdr:row>
      <xdr:rowOff>15367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87020"/>
          <a:ext cx="8382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155613</xdr:rowOff>
    </xdr:from>
    <xdr:to>
      <xdr:col>81</xdr:col>
      <xdr:colOff>50800</xdr:colOff>
      <xdr:row>39</xdr:row>
      <xdr:rowOff>15367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70713"/>
          <a:ext cx="8890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155613</xdr:rowOff>
    </xdr:from>
    <xdr:to>
      <xdr:col>76</xdr:col>
      <xdr:colOff>114300</xdr:colOff>
      <xdr:row>39</xdr:row>
      <xdr:rowOff>330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70713"/>
          <a:ext cx="889000" cy="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160998</xdr:rowOff>
    </xdr:from>
    <xdr:to>
      <xdr:col>71</xdr:col>
      <xdr:colOff>177800</xdr:colOff>
      <xdr:row>39</xdr:row>
      <xdr:rowOff>330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76098"/>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88214</xdr:rowOff>
    </xdr:from>
    <xdr:to>
      <xdr:col>72</xdr:col>
      <xdr:colOff>38100</xdr:colOff>
      <xdr:row>38</xdr:row>
      <xdr:rowOff>18365</xdr:rowOff>
    </xdr:to>
    <xdr:sp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34891</xdr:rowOff>
    </xdr:from>
    <xdr:ext cx="534377" cy="259045"/>
    <xdr:sp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2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130149</xdr:rowOff>
    </xdr:from>
    <xdr:to>
      <xdr:col>67</xdr:col>
      <xdr:colOff>101600</xdr:colOff>
      <xdr:row>38</xdr:row>
      <xdr:rowOff>60299</xdr:rowOff>
    </xdr:to>
    <xdr:sp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4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76826</xdr:rowOff>
    </xdr:from>
    <xdr:ext cx="534377" cy="259045"/>
    <xdr:sp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2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121120</xdr:rowOff>
    </xdr:from>
    <xdr:to>
      <xdr:col>85</xdr:col>
      <xdr:colOff>177800</xdr:colOff>
      <xdr:row>39</xdr:row>
      <xdr:rowOff>51270</xdr:rowOff>
    </xdr:to>
    <xdr:sp textlink="">
      <xdr:nvSpPr>
        <xdr:cNvPr id="535" name="楕円 534">
          <a:extLst>
            <a:ext uri="{FF2B5EF4-FFF2-40B4-BE49-F238E27FC236}">
              <a16:creationId xmlns:a16="http://schemas.microsoft.com/office/drawing/2014/main" id="{00000000-0008-0000-0600-000017020000}"/>
            </a:ext>
          </a:extLst>
        </xdr:cNvPr>
        <xdr:cNvSpPr/>
      </xdr:nvSpPr>
      <xdr:spPr>
        <a:xfrm>
          <a:off x="16268700" y="663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44645</xdr:rowOff>
    </xdr:from>
    <xdr:ext cx="469744" cy="259045"/>
    <xdr:sp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5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136017</xdr:rowOff>
    </xdr:from>
    <xdr:to>
      <xdr:col>81</xdr:col>
      <xdr:colOff>101600</xdr:colOff>
      <xdr:row>39</xdr:row>
      <xdr:rowOff>66167</xdr:rowOff>
    </xdr:to>
    <xdr:sp textlink="">
      <xdr:nvSpPr>
        <xdr:cNvPr id="537" name="楕円 536">
          <a:extLst>
            <a:ext uri="{FF2B5EF4-FFF2-40B4-BE49-F238E27FC236}">
              <a16:creationId xmlns:a16="http://schemas.microsoft.com/office/drawing/2014/main" id="{00000000-0008-0000-0600-000019020000}"/>
            </a:ext>
          </a:extLst>
        </xdr:cNvPr>
        <xdr:cNvSpPr/>
      </xdr:nvSpPr>
      <xdr:spPr>
        <a:xfrm>
          <a:off x="15430500" y="665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57294</xdr:rowOff>
    </xdr:from>
    <xdr:ext cx="469744" cy="259045"/>
    <xdr:sp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4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104813</xdr:rowOff>
    </xdr:from>
    <xdr:to>
      <xdr:col>76</xdr:col>
      <xdr:colOff>165100</xdr:colOff>
      <xdr:row>39</xdr:row>
      <xdr:rowOff>34963</xdr:rowOff>
    </xdr:to>
    <xdr:sp textlink="">
      <xdr:nvSpPr>
        <xdr:cNvPr id="539" name="楕円 538">
          <a:extLst>
            <a:ext uri="{FF2B5EF4-FFF2-40B4-BE49-F238E27FC236}">
              <a16:creationId xmlns:a16="http://schemas.microsoft.com/office/drawing/2014/main" id="{00000000-0008-0000-0600-00001B020000}"/>
            </a:ext>
          </a:extLst>
        </xdr:cNvPr>
        <xdr:cNvSpPr/>
      </xdr:nvSpPr>
      <xdr:spPr>
        <a:xfrm>
          <a:off x="14541500" y="661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26090</xdr:rowOff>
    </xdr:from>
    <xdr:ext cx="469744" cy="259045"/>
    <xdr:sp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1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120980</xdr:rowOff>
    </xdr:from>
    <xdr:to>
      <xdr:col>72</xdr:col>
      <xdr:colOff>38100</xdr:colOff>
      <xdr:row>39</xdr:row>
      <xdr:rowOff>51130</xdr:rowOff>
    </xdr:to>
    <xdr:sp textlink="">
      <xdr:nvSpPr>
        <xdr:cNvPr id="541" name="楕円 540">
          <a:extLst>
            <a:ext uri="{FF2B5EF4-FFF2-40B4-BE49-F238E27FC236}">
              <a16:creationId xmlns:a16="http://schemas.microsoft.com/office/drawing/2014/main" id="{00000000-0008-0000-0600-00001D020000}"/>
            </a:ext>
          </a:extLst>
        </xdr:cNvPr>
        <xdr:cNvSpPr/>
      </xdr:nvSpPr>
      <xdr:spPr>
        <a:xfrm>
          <a:off x="13652500" y="66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42257</xdr:rowOff>
    </xdr:from>
    <xdr:ext cx="469744" cy="259045"/>
    <xdr:sp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2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110198</xdr:rowOff>
    </xdr:from>
    <xdr:to>
      <xdr:col>67</xdr:col>
      <xdr:colOff>101600</xdr:colOff>
      <xdr:row>39</xdr:row>
      <xdr:rowOff>40348</xdr:rowOff>
    </xdr:to>
    <xdr:sp textlink="">
      <xdr:nvSpPr>
        <xdr:cNvPr id="543" name="楕円 542">
          <a:extLst>
            <a:ext uri="{FF2B5EF4-FFF2-40B4-BE49-F238E27FC236}">
              <a16:creationId xmlns:a16="http://schemas.microsoft.com/office/drawing/2014/main" id="{00000000-0008-0000-0600-00001F020000}"/>
            </a:ext>
          </a:extLst>
        </xdr:cNvPr>
        <xdr:cNvSpPr/>
      </xdr:nvSpPr>
      <xdr:spPr>
        <a:xfrm>
          <a:off x="12763500" y="662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31475</xdr:rowOff>
    </xdr:from>
    <xdr:ext cx="469744" cy="259045"/>
    <xdr:sp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1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155485</xdr:rowOff>
    </xdr:from>
    <xdr:to>
      <xdr:col>85</xdr:col>
      <xdr:colOff>127000</xdr:colOff>
      <xdr:row>77</xdr:row>
      <xdr:rowOff>158271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357135"/>
          <a:ext cx="838200" cy="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154730</xdr:rowOff>
    </xdr:from>
    <xdr:to>
      <xdr:col>81</xdr:col>
      <xdr:colOff>50800</xdr:colOff>
      <xdr:row>77</xdr:row>
      <xdr:rowOff>155485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356380"/>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154730</xdr:rowOff>
    </xdr:from>
    <xdr:to>
      <xdr:col>76</xdr:col>
      <xdr:colOff>114300</xdr:colOff>
      <xdr:row>77</xdr:row>
      <xdr:rowOff>155947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56380"/>
          <a:ext cx="889000" cy="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155947</xdr:rowOff>
    </xdr:from>
    <xdr:to>
      <xdr:col>71</xdr:col>
      <xdr:colOff>177800</xdr:colOff>
      <xdr:row>77</xdr:row>
      <xdr:rowOff>165863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57597"/>
          <a:ext cx="889000" cy="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94380</xdr:rowOff>
    </xdr:from>
    <xdr:to>
      <xdr:col>72</xdr:col>
      <xdr:colOff>38100</xdr:colOff>
      <xdr:row>78</xdr:row>
      <xdr:rowOff>24530</xdr:rowOff>
    </xdr:to>
    <xdr:sp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41057</xdr:rowOff>
    </xdr:from>
    <xdr:ext cx="534377" cy="259045"/>
    <xdr:sp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104209</xdr:rowOff>
    </xdr:from>
    <xdr:to>
      <xdr:col>67</xdr:col>
      <xdr:colOff>101600</xdr:colOff>
      <xdr:row>78</xdr:row>
      <xdr:rowOff>34359</xdr:rowOff>
    </xdr:to>
    <xdr:sp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50886</xdr:rowOff>
    </xdr:from>
    <xdr:ext cx="534377" cy="259045"/>
    <xdr:sp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8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107471</xdr:rowOff>
    </xdr:from>
    <xdr:to>
      <xdr:col>85</xdr:col>
      <xdr:colOff>177800</xdr:colOff>
      <xdr:row>78</xdr:row>
      <xdr:rowOff>37621</xdr:rowOff>
    </xdr:to>
    <xdr:sp textlink="">
      <xdr:nvSpPr>
        <xdr:cNvPr id="639" name="楕円 638">
          <a:extLst>
            <a:ext uri="{FF2B5EF4-FFF2-40B4-BE49-F238E27FC236}">
              <a16:creationId xmlns:a16="http://schemas.microsoft.com/office/drawing/2014/main" id="{00000000-0008-0000-0600-00007F020000}"/>
            </a:ext>
          </a:extLst>
        </xdr:cNvPr>
        <xdr:cNvSpPr/>
      </xdr:nvSpPr>
      <xdr:spPr>
        <a:xfrm>
          <a:off x="16268700" y="1330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62009</xdr:rowOff>
    </xdr:from>
    <xdr:ext cx="534377" cy="259045"/>
    <xdr:sp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104685</xdr:rowOff>
    </xdr:from>
    <xdr:to>
      <xdr:col>81</xdr:col>
      <xdr:colOff>101600</xdr:colOff>
      <xdr:row>78</xdr:row>
      <xdr:rowOff>34835</xdr:rowOff>
    </xdr:to>
    <xdr:sp textlink="">
      <xdr:nvSpPr>
        <xdr:cNvPr id="641" name="楕円 640">
          <a:extLst>
            <a:ext uri="{FF2B5EF4-FFF2-40B4-BE49-F238E27FC236}">
              <a16:creationId xmlns:a16="http://schemas.microsoft.com/office/drawing/2014/main" id="{00000000-0008-0000-0600-000081020000}"/>
            </a:ext>
          </a:extLst>
        </xdr:cNvPr>
        <xdr:cNvSpPr/>
      </xdr:nvSpPr>
      <xdr:spPr>
        <a:xfrm>
          <a:off x="15430500" y="1330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25962</xdr:rowOff>
    </xdr:from>
    <xdr:ext cx="534377" cy="259045"/>
    <xdr:sp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9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103930</xdr:rowOff>
    </xdr:from>
    <xdr:to>
      <xdr:col>76</xdr:col>
      <xdr:colOff>165100</xdr:colOff>
      <xdr:row>78</xdr:row>
      <xdr:rowOff>34080</xdr:rowOff>
    </xdr:to>
    <xdr:sp textlink="">
      <xdr:nvSpPr>
        <xdr:cNvPr id="643" name="楕円 642">
          <a:extLst>
            <a:ext uri="{FF2B5EF4-FFF2-40B4-BE49-F238E27FC236}">
              <a16:creationId xmlns:a16="http://schemas.microsoft.com/office/drawing/2014/main" id="{00000000-0008-0000-0600-000083020000}"/>
            </a:ext>
          </a:extLst>
        </xdr:cNvPr>
        <xdr:cNvSpPr/>
      </xdr:nvSpPr>
      <xdr:spPr>
        <a:xfrm>
          <a:off x="14541500" y="133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25207</xdr:rowOff>
    </xdr:from>
    <xdr:ext cx="534377" cy="259045"/>
    <xdr:sp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105147</xdr:rowOff>
    </xdr:from>
    <xdr:to>
      <xdr:col>72</xdr:col>
      <xdr:colOff>38100</xdr:colOff>
      <xdr:row>78</xdr:row>
      <xdr:rowOff>35297</xdr:rowOff>
    </xdr:to>
    <xdr:sp textlink="">
      <xdr:nvSpPr>
        <xdr:cNvPr id="645" name="楕円 644">
          <a:extLst>
            <a:ext uri="{FF2B5EF4-FFF2-40B4-BE49-F238E27FC236}">
              <a16:creationId xmlns:a16="http://schemas.microsoft.com/office/drawing/2014/main" id="{00000000-0008-0000-0600-000085020000}"/>
            </a:ext>
          </a:extLst>
        </xdr:cNvPr>
        <xdr:cNvSpPr/>
      </xdr:nvSpPr>
      <xdr:spPr>
        <a:xfrm>
          <a:off x="13652500" y="1330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26424</xdr:rowOff>
    </xdr:from>
    <xdr:ext cx="534377" cy="259045"/>
    <xdr:sp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9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115063</xdr:rowOff>
    </xdr:from>
    <xdr:to>
      <xdr:col>67</xdr:col>
      <xdr:colOff>101600</xdr:colOff>
      <xdr:row>78</xdr:row>
      <xdr:rowOff>45213</xdr:rowOff>
    </xdr:to>
    <xdr:sp textlink="">
      <xdr:nvSpPr>
        <xdr:cNvPr id="647" name="楕円 646">
          <a:extLst>
            <a:ext uri="{FF2B5EF4-FFF2-40B4-BE49-F238E27FC236}">
              <a16:creationId xmlns:a16="http://schemas.microsoft.com/office/drawing/2014/main" id="{00000000-0008-0000-0600-000087020000}"/>
            </a:ext>
          </a:extLst>
        </xdr:cNvPr>
        <xdr:cNvSpPr/>
      </xdr:nvSpPr>
      <xdr:spPr>
        <a:xfrm>
          <a:off x="127635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36340</xdr:rowOff>
    </xdr:from>
    <xdr:ext cx="534377" cy="259045"/>
    <xdr:sp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0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32269</xdr:rowOff>
    </xdr:from>
    <xdr:to>
      <xdr:col>85</xdr:col>
      <xdr:colOff>127000</xdr:colOff>
      <xdr:row>98</xdr:row>
      <xdr:rowOff>32338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34369"/>
          <a:ext cx="8382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135996</xdr:rowOff>
    </xdr:from>
    <xdr:ext cx="534377" cy="259045"/>
    <xdr:sp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15408</xdr:rowOff>
    </xdr:from>
    <xdr:to>
      <xdr:col>81</xdr:col>
      <xdr:colOff>50800</xdr:colOff>
      <xdr:row>98</xdr:row>
      <xdr:rowOff>32338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17508"/>
          <a:ext cx="889000" cy="1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81123</xdr:rowOff>
    </xdr:from>
    <xdr:ext cx="534377" cy="259045"/>
    <xdr:sp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8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13511</xdr:rowOff>
    </xdr:from>
    <xdr:to>
      <xdr:col>76</xdr:col>
      <xdr:colOff>114300</xdr:colOff>
      <xdr:row>98</xdr:row>
      <xdr:rowOff>15408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15611"/>
          <a:ext cx="8890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70597</xdr:rowOff>
    </xdr:from>
    <xdr:ext cx="534377" cy="259045"/>
    <xdr:sp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7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13511</xdr:rowOff>
    </xdr:from>
    <xdr:to>
      <xdr:col>71</xdr:col>
      <xdr:colOff>177800</xdr:colOff>
      <xdr:row>98</xdr:row>
      <xdr:rowOff>84765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15611"/>
          <a:ext cx="889000" cy="7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9798</xdr:rowOff>
    </xdr:from>
    <xdr:to>
      <xdr:col>72</xdr:col>
      <xdr:colOff>38100</xdr:colOff>
      <xdr:row>98</xdr:row>
      <xdr:rowOff>111398</xdr:rowOff>
    </xdr:to>
    <xdr:sp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102525</xdr:rowOff>
    </xdr:from>
    <xdr:ext cx="534377" cy="259045"/>
    <xdr:sp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0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165857</xdr:rowOff>
    </xdr:from>
    <xdr:to>
      <xdr:col>67</xdr:col>
      <xdr:colOff>101600</xdr:colOff>
      <xdr:row>98</xdr:row>
      <xdr:rowOff>96007</xdr:rowOff>
    </xdr:to>
    <xdr:sp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9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112534</xdr:rowOff>
    </xdr:from>
    <xdr:ext cx="534377" cy="259045"/>
    <xdr:sp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7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152919</xdr:rowOff>
    </xdr:from>
    <xdr:to>
      <xdr:col>85</xdr:col>
      <xdr:colOff>177800</xdr:colOff>
      <xdr:row>98</xdr:row>
      <xdr:rowOff>83069</xdr:rowOff>
    </xdr:to>
    <xdr:sp textlink="">
      <xdr:nvSpPr>
        <xdr:cNvPr id="694" name="楕円 693">
          <a:extLst>
            <a:ext uri="{FF2B5EF4-FFF2-40B4-BE49-F238E27FC236}">
              <a16:creationId xmlns:a16="http://schemas.microsoft.com/office/drawing/2014/main" id="{00000000-0008-0000-0600-0000B6020000}"/>
            </a:ext>
          </a:extLst>
        </xdr:cNvPr>
        <xdr:cNvSpPr/>
      </xdr:nvSpPr>
      <xdr:spPr>
        <a:xfrm>
          <a:off x="16268700" y="1678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112296</xdr:rowOff>
    </xdr:from>
    <xdr:ext cx="534377" cy="259045"/>
    <xdr:sp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7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152988</xdr:rowOff>
    </xdr:from>
    <xdr:to>
      <xdr:col>81</xdr:col>
      <xdr:colOff>101600</xdr:colOff>
      <xdr:row>98</xdr:row>
      <xdr:rowOff>83138</xdr:rowOff>
    </xdr:to>
    <xdr:sp textlink="">
      <xdr:nvSpPr>
        <xdr:cNvPr id="696" name="楕円 695">
          <a:extLst>
            <a:ext uri="{FF2B5EF4-FFF2-40B4-BE49-F238E27FC236}">
              <a16:creationId xmlns:a16="http://schemas.microsoft.com/office/drawing/2014/main" id="{00000000-0008-0000-0600-0000B8020000}"/>
            </a:ext>
          </a:extLst>
        </xdr:cNvPr>
        <xdr:cNvSpPr/>
      </xdr:nvSpPr>
      <xdr:spPr>
        <a:xfrm>
          <a:off x="15430500" y="1678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99665</xdr:rowOff>
    </xdr:from>
    <xdr:ext cx="534377" cy="259045"/>
    <xdr:sp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55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136058</xdr:rowOff>
    </xdr:from>
    <xdr:to>
      <xdr:col>76</xdr:col>
      <xdr:colOff>165100</xdr:colOff>
      <xdr:row>98</xdr:row>
      <xdr:rowOff>66208</xdr:rowOff>
    </xdr:to>
    <xdr:sp textlink="">
      <xdr:nvSpPr>
        <xdr:cNvPr id="698" name="楕円 697">
          <a:extLst>
            <a:ext uri="{FF2B5EF4-FFF2-40B4-BE49-F238E27FC236}">
              <a16:creationId xmlns:a16="http://schemas.microsoft.com/office/drawing/2014/main" id="{00000000-0008-0000-0600-0000BA020000}"/>
            </a:ext>
          </a:extLst>
        </xdr:cNvPr>
        <xdr:cNvSpPr/>
      </xdr:nvSpPr>
      <xdr:spPr>
        <a:xfrm>
          <a:off x="14541500" y="1676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82735</xdr:rowOff>
    </xdr:from>
    <xdr:ext cx="534377" cy="259045"/>
    <xdr:sp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4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134161</xdr:rowOff>
    </xdr:from>
    <xdr:to>
      <xdr:col>72</xdr:col>
      <xdr:colOff>38100</xdr:colOff>
      <xdr:row>98</xdr:row>
      <xdr:rowOff>64311</xdr:rowOff>
    </xdr:to>
    <xdr:sp textlink="">
      <xdr:nvSpPr>
        <xdr:cNvPr id="700" name="楕円 699">
          <a:extLst>
            <a:ext uri="{FF2B5EF4-FFF2-40B4-BE49-F238E27FC236}">
              <a16:creationId xmlns:a16="http://schemas.microsoft.com/office/drawing/2014/main" id="{00000000-0008-0000-0600-0000BC020000}"/>
            </a:ext>
          </a:extLst>
        </xdr:cNvPr>
        <xdr:cNvSpPr/>
      </xdr:nvSpPr>
      <xdr:spPr>
        <a:xfrm>
          <a:off x="13652500" y="167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80838</xdr:rowOff>
    </xdr:from>
    <xdr:ext cx="534377" cy="259045"/>
    <xdr:sp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33965</xdr:rowOff>
    </xdr:from>
    <xdr:to>
      <xdr:col>67</xdr:col>
      <xdr:colOff>101600</xdr:colOff>
      <xdr:row>98</xdr:row>
      <xdr:rowOff>135565</xdr:rowOff>
    </xdr:to>
    <xdr:sp textlink="">
      <xdr:nvSpPr>
        <xdr:cNvPr id="702" name="楕円 701">
          <a:extLst>
            <a:ext uri="{FF2B5EF4-FFF2-40B4-BE49-F238E27FC236}">
              <a16:creationId xmlns:a16="http://schemas.microsoft.com/office/drawing/2014/main" id="{00000000-0008-0000-0600-0000BE020000}"/>
            </a:ext>
          </a:extLst>
        </xdr:cNvPr>
        <xdr:cNvSpPr/>
      </xdr:nvSpPr>
      <xdr:spPr>
        <a:xfrm>
          <a:off x="12763500" y="1683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126692</xdr:rowOff>
    </xdr:from>
    <xdr:ext cx="534377" cy="259045"/>
    <xdr:sp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2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44393</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0943"/>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44393</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730943"/>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62592</xdr:rowOff>
    </xdr:from>
    <xdr:to>
      <xdr:col>102</xdr:col>
      <xdr:colOff>165100</xdr:colOff>
      <xdr:row>38</xdr:row>
      <xdr:rowOff>164192</xdr:rowOff>
    </xdr:to>
    <xdr:sp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9269</xdr:rowOff>
    </xdr:from>
    <xdr:ext cx="469744" cy="259045"/>
    <xdr:sp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5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78022</xdr:rowOff>
    </xdr:from>
    <xdr:to>
      <xdr:col>98</xdr:col>
      <xdr:colOff>38100</xdr:colOff>
      <xdr:row>39</xdr:row>
      <xdr:rowOff>8172</xdr:rowOff>
    </xdr:to>
    <xdr:sp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24699</xdr:rowOff>
    </xdr:from>
    <xdr:ext cx="469744" cy="259045"/>
    <xdr:sp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6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165043</xdr:rowOff>
    </xdr:from>
    <xdr:to>
      <xdr:col>107</xdr:col>
      <xdr:colOff>101600</xdr:colOff>
      <xdr:row>39</xdr:row>
      <xdr:rowOff>95193</xdr:rowOff>
    </xdr:to>
    <xdr:sp textlink="">
      <xdr:nvSpPr>
        <xdr:cNvPr id="755" name="楕円 754">
          <a:extLst>
            <a:ext uri="{FF2B5EF4-FFF2-40B4-BE49-F238E27FC236}">
              <a16:creationId xmlns:a16="http://schemas.microsoft.com/office/drawing/2014/main" id="{00000000-0008-0000-0600-0000F3020000}"/>
            </a:ext>
          </a:extLst>
        </xdr:cNvPr>
        <xdr:cNvSpPr/>
      </xdr:nvSpPr>
      <xdr:spPr>
        <a:xfrm>
          <a:off x="20383500" y="66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86320</xdr:rowOff>
    </xdr:from>
    <xdr:ext cx="249299" cy="259045"/>
    <xdr:sp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139197</xdr:rowOff>
    </xdr:from>
    <xdr:to>
      <xdr:col>116</xdr:col>
      <xdr:colOff>63500</xdr:colOff>
      <xdr:row>58</xdr:row>
      <xdr:rowOff>139357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083297"/>
          <a:ext cx="8382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139197</xdr:rowOff>
    </xdr:from>
    <xdr:to>
      <xdr:col>111</xdr:col>
      <xdr:colOff>177800</xdr:colOff>
      <xdr:row>58</xdr:row>
      <xdr:rowOff>139197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0832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139197</xdr:rowOff>
    </xdr:from>
    <xdr:to>
      <xdr:col>107</xdr:col>
      <xdr:colOff>50800</xdr:colOff>
      <xdr:row>58</xdr:row>
      <xdr:rowOff>139220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10083297"/>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139220</xdr:rowOff>
    </xdr:from>
    <xdr:to>
      <xdr:col>102</xdr:col>
      <xdr:colOff>114300</xdr:colOff>
      <xdr:row>58</xdr:row>
      <xdr:rowOff>139540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08332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151833</xdr:rowOff>
    </xdr:from>
    <xdr:to>
      <xdr:col>102</xdr:col>
      <xdr:colOff>165100</xdr:colOff>
      <xdr:row>58</xdr:row>
      <xdr:rowOff>81983</xdr:rowOff>
    </xdr:to>
    <xdr:sp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92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98510</xdr:rowOff>
    </xdr:from>
    <xdr:ext cx="469744" cy="259045"/>
    <xdr:sp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9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158326</xdr:rowOff>
    </xdr:from>
    <xdr:to>
      <xdr:col>98</xdr:col>
      <xdr:colOff>38100</xdr:colOff>
      <xdr:row>58</xdr:row>
      <xdr:rowOff>88476</xdr:rowOff>
    </xdr:to>
    <xdr:sp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3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105003</xdr:rowOff>
    </xdr:from>
    <xdr:ext cx="469744" cy="259045"/>
    <xdr:sp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70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88557</xdr:rowOff>
    </xdr:from>
    <xdr:to>
      <xdr:col>116</xdr:col>
      <xdr:colOff>114300</xdr:colOff>
      <xdr:row>59</xdr:row>
      <xdr:rowOff>18707</xdr:rowOff>
    </xdr:to>
    <xdr:sp textlink="">
      <xdr:nvSpPr>
        <xdr:cNvPr id="806" name="楕円 805">
          <a:extLst>
            <a:ext uri="{FF2B5EF4-FFF2-40B4-BE49-F238E27FC236}">
              <a16:creationId xmlns:a16="http://schemas.microsoft.com/office/drawing/2014/main" id="{00000000-0008-0000-0600-000026030000}"/>
            </a:ext>
          </a:extLst>
        </xdr:cNvPr>
        <xdr:cNvSpPr/>
      </xdr:nvSpPr>
      <xdr:spPr>
        <a:xfrm>
          <a:off x="22110700" y="1003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3484</xdr:rowOff>
    </xdr:from>
    <xdr:ext cx="313932" cy="259045"/>
    <xdr:sp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47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88397</xdr:rowOff>
    </xdr:from>
    <xdr:to>
      <xdr:col>112</xdr:col>
      <xdr:colOff>38100</xdr:colOff>
      <xdr:row>59</xdr:row>
      <xdr:rowOff>18547</xdr:rowOff>
    </xdr:to>
    <xdr:sp textlink="">
      <xdr:nvSpPr>
        <xdr:cNvPr id="808" name="楕円 807">
          <a:extLst>
            <a:ext uri="{FF2B5EF4-FFF2-40B4-BE49-F238E27FC236}">
              <a16:creationId xmlns:a16="http://schemas.microsoft.com/office/drawing/2014/main" id="{00000000-0008-0000-0600-000028030000}"/>
            </a:ext>
          </a:extLst>
        </xdr:cNvPr>
        <xdr:cNvSpPr/>
      </xdr:nvSpPr>
      <xdr:spPr>
        <a:xfrm>
          <a:off x="21272500" y="1003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9674</xdr:rowOff>
    </xdr:from>
    <xdr:ext cx="313932" cy="259045"/>
    <xdr:sp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66333" y="10125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88397</xdr:rowOff>
    </xdr:from>
    <xdr:to>
      <xdr:col>107</xdr:col>
      <xdr:colOff>101600</xdr:colOff>
      <xdr:row>59</xdr:row>
      <xdr:rowOff>18547</xdr:rowOff>
    </xdr:to>
    <xdr:sp textlink="">
      <xdr:nvSpPr>
        <xdr:cNvPr id="810" name="楕円 809">
          <a:extLst>
            <a:ext uri="{FF2B5EF4-FFF2-40B4-BE49-F238E27FC236}">
              <a16:creationId xmlns:a16="http://schemas.microsoft.com/office/drawing/2014/main" id="{00000000-0008-0000-0600-00002A030000}"/>
            </a:ext>
          </a:extLst>
        </xdr:cNvPr>
        <xdr:cNvSpPr/>
      </xdr:nvSpPr>
      <xdr:spPr>
        <a:xfrm>
          <a:off x="20383500" y="1003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9674</xdr:rowOff>
    </xdr:from>
    <xdr:ext cx="313932" cy="259045"/>
    <xdr:sp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77333" y="10125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88420</xdr:rowOff>
    </xdr:from>
    <xdr:to>
      <xdr:col>102</xdr:col>
      <xdr:colOff>165100</xdr:colOff>
      <xdr:row>59</xdr:row>
      <xdr:rowOff>18570</xdr:rowOff>
    </xdr:to>
    <xdr:sp textlink="">
      <xdr:nvSpPr>
        <xdr:cNvPr id="812" name="楕円 811">
          <a:extLst>
            <a:ext uri="{FF2B5EF4-FFF2-40B4-BE49-F238E27FC236}">
              <a16:creationId xmlns:a16="http://schemas.microsoft.com/office/drawing/2014/main" id="{00000000-0008-0000-0600-00002C030000}"/>
            </a:ext>
          </a:extLst>
        </xdr:cNvPr>
        <xdr:cNvSpPr/>
      </xdr:nvSpPr>
      <xdr:spPr>
        <a:xfrm>
          <a:off x="19494500" y="1003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9697</xdr:rowOff>
    </xdr:from>
    <xdr:ext cx="313932" cy="259045"/>
    <xdr:sp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88333" y="101252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88740</xdr:rowOff>
    </xdr:from>
    <xdr:to>
      <xdr:col>98</xdr:col>
      <xdr:colOff>38100</xdr:colOff>
      <xdr:row>59</xdr:row>
      <xdr:rowOff>18890</xdr:rowOff>
    </xdr:to>
    <xdr:sp textlink="">
      <xdr:nvSpPr>
        <xdr:cNvPr id="814" name="楕円 813">
          <a:extLst>
            <a:ext uri="{FF2B5EF4-FFF2-40B4-BE49-F238E27FC236}">
              <a16:creationId xmlns:a16="http://schemas.microsoft.com/office/drawing/2014/main" id="{00000000-0008-0000-0600-00002E030000}"/>
            </a:ext>
          </a:extLst>
        </xdr:cNvPr>
        <xdr:cNvSpPr/>
      </xdr:nvSpPr>
      <xdr:spPr>
        <a:xfrm>
          <a:off x="18605500" y="100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10017</xdr:rowOff>
    </xdr:from>
    <xdr:ext cx="249299" cy="259045"/>
    <xdr:sp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531650" y="10125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162103</xdr:rowOff>
    </xdr:from>
    <xdr:to>
      <xdr:col>116</xdr:col>
      <xdr:colOff>63500</xdr:colOff>
      <xdr:row>76</xdr:row>
      <xdr:rowOff>43244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020853"/>
          <a:ext cx="838200" cy="5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36195</xdr:rowOff>
    </xdr:from>
    <xdr:to>
      <xdr:col>111</xdr:col>
      <xdr:colOff>177800</xdr:colOff>
      <xdr:row>76</xdr:row>
      <xdr:rowOff>43244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066395"/>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167590</xdr:rowOff>
    </xdr:from>
    <xdr:to>
      <xdr:col>107</xdr:col>
      <xdr:colOff>50800</xdr:colOff>
      <xdr:row>76</xdr:row>
      <xdr:rowOff>36195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026340"/>
          <a:ext cx="889000" cy="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167590</xdr:rowOff>
    </xdr:from>
    <xdr:to>
      <xdr:col>102</xdr:col>
      <xdr:colOff>114300</xdr:colOff>
      <xdr:row>76</xdr:row>
      <xdr:rowOff>34417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026340"/>
          <a:ext cx="889000" cy="3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94526</xdr:rowOff>
    </xdr:from>
    <xdr:to>
      <xdr:col>102</xdr:col>
      <xdr:colOff>165100</xdr:colOff>
      <xdr:row>78</xdr:row>
      <xdr:rowOff>24676</xdr:rowOff>
    </xdr:to>
    <xdr:sp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9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15803</xdr:rowOff>
    </xdr:from>
    <xdr:ext cx="534377" cy="259045"/>
    <xdr:sp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8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24637</xdr:rowOff>
    </xdr:from>
    <xdr:to>
      <xdr:col>98</xdr:col>
      <xdr:colOff>38100</xdr:colOff>
      <xdr:row>77</xdr:row>
      <xdr:rowOff>126237</xdr:rowOff>
    </xdr:to>
    <xdr:sp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22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117364</xdr:rowOff>
    </xdr:from>
    <xdr:ext cx="534377" cy="259045"/>
    <xdr:sp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31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111303</xdr:rowOff>
    </xdr:from>
    <xdr:to>
      <xdr:col>116</xdr:col>
      <xdr:colOff>114300</xdr:colOff>
      <xdr:row>76</xdr:row>
      <xdr:rowOff>41452</xdr:rowOff>
    </xdr:to>
    <xdr:sp textlink="">
      <xdr:nvSpPr>
        <xdr:cNvPr id="864" name="楕円 863">
          <a:extLst>
            <a:ext uri="{FF2B5EF4-FFF2-40B4-BE49-F238E27FC236}">
              <a16:creationId xmlns:a16="http://schemas.microsoft.com/office/drawing/2014/main" id="{00000000-0008-0000-0600-000060030000}"/>
            </a:ext>
          </a:extLst>
        </xdr:cNvPr>
        <xdr:cNvSpPr/>
      </xdr:nvSpPr>
      <xdr:spPr>
        <a:xfrm>
          <a:off x="22110700" y="129700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134180</xdr:rowOff>
    </xdr:from>
    <xdr:ext cx="534377" cy="259045"/>
    <xdr:sp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8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163894</xdr:rowOff>
    </xdr:from>
    <xdr:to>
      <xdr:col>112</xdr:col>
      <xdr:colOff>38100</xdr:colOff>
      <xdr:row>76</xdr:row>
      <xdr:rowOff>94044</xdr:rowOff>
    </xdr:to>
    <xdr:sp textlink="">
      <xdr:nvSpPr>
        <xdr:cNvPr id="866" name="楕円 865">
          <a:extLst>
            <a:ext uri="{FF2B5EF4-FFF2-40B4-BE49-F238E27FC236}">
              <a16:creationId xmlns:a16="http://schemas.microsoft.com/office/drawing/2014/main" id="{00000000-0008-0000-0600-000062030000}"/>
            </a:ext>
          </a:extLst>
        </xdr:cNvPr>
        <xdr:cNvSpPr/>
      </xdr:nvSpPr>
      <xdr:spPr>
        <a:xfrm>
          <a:off x="21272500" y="130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110571</xdr:rowOff>
    </xdr:from>
    <xdr:ext cx="534377" cy="259045"/>
    <xdr:sp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79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156845</xdr:rowOff>
    </xdr:from>
    <xdr:to>
      <xdr:col>107</xdr:col>
      <xdr:colOff>101600</xdr:colOff>
      <xdr:row>76</xdr:row>
      <xdr:rowOff>86995</xdr:rowOff>
    </xdr:to>
    <xdr:sp textlink="">
      <xdr:nvSpPr>
        <xdr:cNvPr id="868" name="楕円 867">
          <a:extLst>
            <a:ext uri="{FF2B5EF4-FFF2-40B4-BE49-F238E27FC236}">
              <a16:creationId xmlns:a16="http://schemas.microsoft.com/office/drawing/2014/main" id="{00000000-0008-0000-0600-000064030000}"/>
            </a:ext>
          </a:extLst>
        </xdr:cNvPr>
        <xdr:cNvSpPr/>
      </xdr:nvSpPr>
      <xdr:spPr>
        <a:xfrm>
          <a:off x="20383500" y="130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103522</xdr:rowOff>
    </xdr:from>
    <xdr:ext cx="534377" cy="259045"/>
    <xdr:sp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7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116789</xdr:rowOff>
    </xdr:from>
    <xdr:to>
      <xdr:col>102</xdr:col>
      <xdr:colOff>165100</xdr:colOff>
      <xdr:row>76</xdr:row>
      <xdr:rowOff>46940</xdr:rowOff>
    </xdr:to>
    <xdr:sp textlink="">
      <xdr:nvSpPr>
        <xdr:cNvPr id="870" name="楕円 869">
          <a:extLst>
            <a:ext uri="{FF2B5EF4-FFF2-40B4-BE49-F238E27FC236}">
              <a16:creationId xmlns:a16="http://schemas.microsoft.com/office/drawing/2014/main" id="{00000000-0008-0000-0600-000066030000}"/>
            </a:ext>
          </a:extLst>
        </xdr:cNvPr>
        <xdr:cNvSpPr/>
      </xdr:nvSpPr>
      <xdr:spPr>
        <a:xfrm>
          <a:off x="19494500" y="129755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63466</xdr:rowOff>
    </xdr:from>
    <xdr:ext cx="534377" cy="259045"/>
    <xdr:sp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75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155067</xdr:rowOff>
    </xdr:from>
    <xdr:to>
      <xdr:col>98</xdr:col>
      <xdr:colOff>38100</xdr:colOff>
      <xdr:row>76</xdr:row>
      <xdr:rowOff>85217</xdr:rowOff>
    </xdr:to>
    <xdr:sp textlink="">
      <xdr:nvSpPr>
        <xdr:cNvPr id="872" name="楕円 871">
          <a:extLst>
            <a:ext uri="{FF2B5EF4-FFF2-40B4-BE49-F238E27FC236}">
              <a16:creationId xmlns:a16="http://schemas.microsoft.com/office/drawing/2014/main" id="{00000000-0008-0000-0600-000068030000}"/>
            </a:ext>
          </a:extLst>
        </xdr:cNvPr>
        <xdr:cNvSpPr/>
      </xdr:nvSpPr>
      <xdr:spPr>
        <a:xfrm>
          <a:off x="18605500" y="1301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101744</xdr:rowOff>
    </xdr:from>
    <xdr:ext cx="534377" cy="259045"/>
    <xdr:sp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78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48079</xdr:rowOff>
    </xdr:from>
    <xdr:to>
      <xdr:col>102</xdr:col>
      <xdr:colOff>165100</xdr:colOff>
      <xdr:row>99</xdr:row>
      <xdr:rowOff>149679</xdr:rowOff>
    </xdr:to>
    <xdr:sp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166206</xdr:rowOff>
    </xdr:from>
    <xdr:ext cx="249299" cy="259045"/>
    <xdr:sp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類似団体と比較して一人当たりのコストが高くなっているのは，人件費，物件費，扶助費，補助費等，普通建設事業費，積立金及び繰出金である。</a:t>
          </a:r>
        </a:p>
        <a:p>
          <a:r>
            <a:rPr kumimoji="1" lang="ja-JP" altLang="en-US" sz="1200">
              <a:latin typeface="ＭＳ Ｐゴシック" panose="020B0600070205080204" pitchFamily="50" charset="-128"/>
              <a:ea typeface="ＭＳ Ｐゴシック" panose="020B0600070205080204" pitchFamily="50" charset="-128"/>
            </a:rPr>
            <a:t>人件費は，平成</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月の合併以後，南九州市定員適正化計画に基づき職員数の削減や民間移管等を進めてきているが，現在でも類似団体よりも多い状況にあるため，本庁方式への移行等の組織再編を行うとともに，定年延長制度の導入等を考慮しながら経費削減に努める。</a:t>
          </a:r>
        </a:p>
        <a:p>
          <a:r>
            <a:rPr kumimoji="1" lang="ja-JP" altLang="en-US" sz="1200">
              <a:latin typeface="ＭＳ Ｐゴシック" panose="020B0600070205080204" pitchFamily="50" charset="-128"/>
              <a:ea typeface="ＭＳ Ｐゴシック" panose="020B0600070205080204" pitchFamily="50" charset="-128"/>
            </a:rPr>
            <a:t>物件費は，ふるさと寄附金の事務費が増加傾向にあるほか，スクールバス運行経費や小学校教育振興事業費等の増加が主な要因である。</a:t>
          </a:r>
        </a:p>
        <a:p>
          <a:r>
            <a:rPr kumimoji="1" lang="ja-JP" altLang="en-US" sz="1200">
              <a:latin typeface="ＭＳ Ｐゴシック" panose="020B0600070205080204" pitchFamily="50" charset="-128"/>
              <a:ea typeface="ＭＳ Ｐゴシック" panose="020B0600070205080204" pitchFamily="50" charset="-128"/>
            </a:rPr>
            <a:t>扶助費は，障害介護給付費や施設型給付費の増加による影響で増加に転じたが，毎年度高水準で推移している。今後も少子高齢化に伴い，上昇が予想されることから，高齢者の健康増進や予防の施策等を進めることで，扶助費の増加抑制に努める。</a:t>
          </a:r>
        </a:p>
        <a:p>
          <a:r>
            <a:rPr kumimoji="1" lang="ja-JP" altLang="en-US" sz="1200">
              <a:latin typeface="ＭＳ Ｐゴシック" panose="020B0600070205080204" pitchFamily="50" charset="-128"/>
              <a:ea typeface="ＭＳ Ｐゴシック" panose="020B0600070205080204" pitchFamily="50" charset="-128"/>
            </a:rPr>
            <a:t>補助費等は，一部事務組合負担金等の増加が主な要因である。</a:t>
          </a:r>
        </a:p>
        <a:p>
          <a:r>
            <a:rPr kumimoji="1" lang="ja-JP" altLang="en-US" sz="1200">
              <a:latin typeface="ＭＳ Ｐゴシック" panose="020B0600070205080204" pitchFamily="50" charset="-128"/>
              <a:ea typeface="ＭＳ Ｐゴシック" panose="020B0600070205080204" pitchFamily="50" charset="-128"/>
            </a:rPr>
            <a:t>普通建設事業費については，保育所等整備事業費や新庁舎建設事業費等の増加が主な要因である。</a:t>
          </a:r>
        </a:p>
        <a:p>
          <a:r>
            <a:rPr kumimoji="1" lang="ja-JP" altLang="en-US" sz="1200">
              <a:latin typeface="ＭＳ Ｐゴシック" panose="020B0600070205080204" pitchFamily="50" charset="-128"/>
              <a:ea typeface="ＭＳ Ｐゴシック" panose="020B0600070205080204" pitchFamily="50" charset="-128"/>
            </a:rPr>
            <a:t>また，繰出金については，平成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から国保の法定外繰出金の上限額を設定し，抑制を図っているところであるが，今後，国保・介護・後期高齢者特別会計への負担増が予想されるため，独立採算の原則に基づき受益者負担の適正化を図りながら，基準外の繰出しの見直しを進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32,079
31,464
357.91
28,798,641
27,861,966
655,502
12,673,407
19,176,885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4635</xdr:rowOff>
    </xdr:from>
    <xdr:to>
      <xdr:col>24</xdr:col>
      <xdr:colOff>63500</xdr:colOff>
      <xdr:row>36</xdr:row>
      <xdr:rowOff>25400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76835"/>
          <a:ext cx="8382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25400</xdr:rowOff>
    </xdr:from>
    <xdr:to>
      <xdr:col>19</xdr:col>
      <xdr:colOff>177800</xdr:colOff>
      <xdr:row>36</xdr:row>
      <xdr:rowOff>47498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97600"/>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15684</xdr:rowOff>
    </xdr:from>
    <xdr:to>
      <xdr:col>15</xdr:col>
      <xdr:colOff>50800</xdr:colOff>
      <xdr:row>36</xdr:row>
      <xdr:rowOff>47498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87884"/>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169037</xdr:rowOff>
    </xdr:from>
    <xdr:to>
      <xdr:col>10</xdr:col>
      <xdr:colOff>114300</xdr:colOff>
      <xdr:row>36</xdr:row>
      <xdr:rowOff>15684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69787"/>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64914</xdr:rowOff>
    </xdr:from>
    <xdr:ext cx="469744" cy="259045"/>
    <xdr:sp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98425</xdr:rowOff>
    </xdr:from>
    <xdr:to>
      <xdr:col>6</xdr:col>
      <xdr:colOff>38100</xdr:colOff>
      <xdr:row>36</xdr:row>
      <xdr:rowOff>28575</xdr:rowOff>
    </xdr:to>
    <xdr:sp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45102</xdr:rowOff>
    </xdr:from>
    <xdr:ext cx="469744" cy="259045"/>
    <xdr:sp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125285</xdr:rowOff>
    </xdr:from>
    <xdr:to>
      <xdr:col>24</xdr:col>
      <xdr:colOff>114300</xdr:colOff>
      <xdr:row>36</xdr:row>
      <xdr:rowOff>55435</xdr:rowOff>
    </xdr:to>
    <xdr:sp textlink="">
      <xdr:nvSpPr>
        <xdr:cNvPr id="80" name="楕円 79">
          <a:extLst>
            <a:ext uri="{FF2B5EF4-FFF2-40B4-BE49-F238E27FC236}">
              <a16:creationId xmlns:a16="http://schemas.microsoft.com/office/drawing/2014/main" id="{00000000-0008-0000-0700-000050000000}"/>
            </a:ext>
          </a:extLst>
        </xdr:cNvPr>
        <xdr:cNvSpPr/>
      </xdr:nvSpPr>
      <xdr:spPr>
        <a:xfrm>
          <a:off x="4584700" y="612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103712</xdr:rowOff>
    </xdr:from>
    <xdr:ext cx="469744" cy="259045"/>
    <xdr:sp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04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146050</xdr:rowOff>
    </xdr:from>
    <xdr:to>
      <xdr:col>20</xdr:col>
      <xdr:colOff>38100</xdr:colOff>
      <xdr:row>36</xdr:row>
      <xdr:rowOff>76200</xdr:rowOff>
    </xdr:to>
    <xdr:sp textlink="">
      <xdr:nvSpPr>
        <xdr:cNvPr id="82" name="楕円 81">
          <a:extLst>
            <a:ext uri="{FF2B5EF4-FFF2-40B4-BE49-F238E27FC236}">
              <a16:creationId xmlns:a16="http://schemas.microsoft.com/office/drawing/2014/main" id="{00000000-0008-0000-0700-000052000000}"/>
            </a:ext>
          </a:extLst>
        </xdr:cNvPr>
        <xdr:cNvSpPr/>
      </xdr:nvSpPr>
      <xdr:spPr>
        <a:xfrm>
          <a:off x="3746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168148</xdr:rowOff>
    </xdr:from>
    <xdr:to>
      <xdr:col>15</xdr:col>
      <xdr:colOff>101600</xdr:colOff>
      <xdr:row>36</xdr:row>
      <xdr:rowOff>98298</xdr:rowOff>
    </xdr:to>
    <xdr:sp textlink="">
      <xdr:nvSpPr>
        <xdr:cNvPr id="84" name="楕円 83">
          <a:extLst>
            <a:ext uri="{FF2B5EF4-FFF2-40B4-BE49-F238E27FC236}">
              <a16:creationId xmlns:a16="http://schemas.microsoft.com/office/drawing/2014/main" id="{00000000-0008-0000-0700-000054000000}"/>
            </a:ext>
          </a:extLst>
        </xdr:cNvPr>
        <xdr:cNvSpPr/>
      </xdr:nvSpPr>
      <xdr:spPr>
        <a:xfrm>
          <a:off x="2857500" y="616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89425</xdr:rowOff>
    </xdr:from>
    <xdr:ext cx="469744" cy="259045"/>
    <xdr:sp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136334</xdr:rowOff>
    </xdr:from>
    <xdr:to>
      <xdr:col>10</xdr:col>
      <xdr:colOff>165100</xdr:colOff>
      <xdr:row>36</xdr:row>
      <xdr:rowOff>66484</xdr:rowOff>
    </xdr:to>
    <xdr:sp textlink="">
      <xdr:nvSpPr>
        <xdr:cNvPr id="86" name="楕円 85">
          <a:extLst>
            <a:ext uri="{FF2B5EF4-FFF2-40B4-BE49-F238E27FC236}">
              <a16:creationId xmlns:a16="http://schemas.microsoft.com/office/drawing/2014/main" id="{00000000-0008-0000-0700-000056000000}"/>
            </a:ext>
          </a:extLst>
        </xdr:cNvPr>
        <xdr:cNvSpPr/>
      </xdr:nvSpPr>
      <xdr:spPr>
        <a:xfrm>
          <a:off x="1968500" y="61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57611</xdr:rowOff>
    </xdr:from>
    <xdr:ext cx="469744" cy="259045"/>
    <xdr:sp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118237</xdr:rowOff>
    </xdr:from>
    <xdr:to>
      <xdr:col>6</xdr:col>
      <xdr:colOff>38100</xdr:colOff>
      <xdr:row>36</xdr:row>
      <xdr:rowOff>48387</xdr:rowOff>
    </xdr:to>
    <xdr:sp textlink="">
      <xdr:nvSpPr>
        <xdr:cNvPr id="88" name="楕円 87">
          <a:extLst>
            <a:ext uri="{FF2B5EF4-FFF2-40B4-BE49-F238E27FC236}">
              <a16:creationId xmlns:a16="http://schemas.microsoft.com/office/drawing/2014/main" id="{00000000-0008-0000-0700-000058000000}"/>
            </a:ext>
          </a:extLst>
        </xdr:cNvPr>
        <xdr:cNvSpPr/>
      </xdr:nvSpPr>
      <xdr:spPr>
        <a:xfrm>
          <a:off x="1079500" y="61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39514</xdr:rowOff>
    </xdr:from>
    <xdr:ext cx="469744" cy="259045"/>
    <xdr:sp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170650</xdr:rowOff>
    </xdr:from>
    <xdr:to>
      <xdr:col>24</xdr:col>
      <xdr:colOff>63500</xdr:colOff>
      <xdr:row>58</xdr:row>
      <xdr:rowOff>38486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43300"/>
          <a:ext cx="838200" cy="3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170650</xdr:rowOff>
    </xdr:from>
    <xdr:to>
      <xdr:col>19</xdr:col>
      <xdr:colOff>177800</xdr:colOff>
      <xdr:row>58</xdr:row>
      <xdr:rowOff>1226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43300"/>
          <a:ext cx="889000" cy="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47987</xdr:rowOff>
    </xdr:from>
    <xdr:to>
      <xdr:col>15</xdr:col>
      <xdr:colOff>50800</xdr:colOff>
      <xdr:row>58</xdr:row>
      <xdr:rowOff>1226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20637"/>
          <a:ext cx="889000" cy="1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47987</xdr:rowOff>
    </xdr:from>
    <xdr:to>
      <xdr:col>10</xdr:col>
      <xdr:colOff>114300</xdr:colOff>
      <xdr:row>58</xdr:row>
      <xdr:rowOff>57686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20637"/>
          <a:ext cx="889000" cy="18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72945</xdr:rowOff>
    </xdr:from>
    <xdr:to>
      <xdr:col>10</xdr:col>
      <xdr:colOff>165100</xdr:colOff>
      <xdr:row>58</xdr:row>
      <xdr:rowOff>3095</xdr:rowOff>
    </xdr:to>
    <xdr:sp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165672</xdr:rowOff>
    </xdr:from>
    <xdr:ext cx="599010" cy="259045"/>
    <xdr:sp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25133</xdr:rowOff>
    </xdr:from>
    <xdr:to>
      <xdr:col>6</xdr:col>
      <xdr:colOff>38100</xdr:colOff>
      <xdr:row>58</xdr:row>
      <xdr:rowOff>126733</xdr:rowOff>
    </xdr:to>
    <xdr:sp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117860</xdr:rowOff>
    </xdr:from>
    <xdr:ext cx="599010" cy="259045"/>
    <xdr:sp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6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159136</xdr:rowOff>
    </xdr:from>
    <xdr:to>
      <xdr:col>24</xdr:col>
      <xdr:colOff>114300</xdr:colOff>
      <xdr:row>58</xdr:row>
      <xdr:rowOff>89286</xdr:rowOff>
    </xdr:to>
    <xdr:sp textlink="">
      <xdr:nvSpPr>
        <xdr:cNvPr id="137" name="楕円 136">
          <a:extLst>
            <a:ext uri="{FF2B5EF4-FFF2-40B4-BE49-F238E27FC236}">
              <a16:creationId xmlns:a16="http://schemas.microsoft.com/office/drawing/2014/main" id="{00000000-0008-0000-0700-000089000000}"/>
            </a:ext>
          </a:extLst>
        </xdr:cNvPr>
        <xdr:cNvSpPr/>
      </xdr:nvSpPr>
      <xdr:spPr>
        <a:xfrm>
          <a:off x="4584700" y="993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118513</xdr:rowOff>
    </xdr:from>
    <xdr:ext cx="599010" cy="259045"/>
    <xdr:sp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1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119850</xdr:rowOff>
    </xdr:from>
    <xdr:to>
      <xdr:col>20</xdr:col>
      <xdr:colOff>38100</xdr:colOff>
      <xdr:row>58</xdr:row>
      <xdr:rowOff>50000</xdr:rowOff>
    </xdr:to>
    <xdr:sp textlink="">
      <xdr:nvSpPr>
        <xdr:cNvPr id="139" name="楕円 138">
          <a:extLst>
            <a:ext uri="{FF2B5EF4-FFF2-40B4-BE49-F238E27FC236}">
              <a16:creationId xmlns:a16="http://schemas.microsoft.com/office/drawing/2014/main" id="{00000000-0008-0000-0700-00008B000000}"/>
            </a:ext>
          </a:extLst>
        </xdr:cNvPr>
        <xdr:cNvSpPr/>
      </xdr:nvSpPr>
      <xdr:spPr>
        <a:xfrm>
          <a:off x="3746500" y="98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66527</xdr:rowOff>
    </xdr:from>
    <xdr:ext cx="599010" cy="259045"/>
    <xdr:sp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6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121876</xdr:rowOff>
    </xdr:from>
    <xdr:to>
      <xdr:col>15</xdr:col>
      <xdr:colOff>101600</xdr:colOff>
      <xdr:row>58</xdr:row>
      <xdr:rowOff>52026</xdr:rowOff>
    </xdr:to>
    <xdr:sp textlink="">
      <xdr:nvSpPr>
        <xdr:cNvPr id="141" name="楕円 140">
          <a:extLst>
            <a:ext uri="{FF2B5EF4-FFF2-40B4-BE49-F238E27FC236}">
              <a16:creationId xmlns:a16="http://schemas.microsoft.com/office/drawing/2014/main" id="{00000000-0008-0000-0700-00008D000000}"/>
            </a:ext>
          </a:extLst>
        </xdr:cNvPr>
        <xdr:cNvSpPr/>
      </xdr:nvSpPr>
      <xdr:spPr>
        <a:xfrm>
          <a:off x="2857500" y="989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68553</xdr:rowOff>
    </xdr:from>
    <xdr:ext cx="599010" cy="259045"/>
    <xdr:sp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6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168637</xdr:rowOff>
    </xdr:from>
    <xdr:to>
      <xdr:col>10</xdr:col>
      <xdr:colOff>165100</xdr:colOff>
      <xdr:row>57</xdr:row>
      <xdr:rowOff>98787</xdr:rowOff>
    </xdr:to>
    <xdr:sp textlink="">
      <xdr:nvSpPr>
        <xdr:cNvPr id="143" name="楕円 142">
          <a:extLst>
            <a:ext uri="{FF2B5EF4-FFF2-40B4-BE49-F238E27FC236}">
              <a16:creationId xmlns:a16="http://schemas.microsoft.com/office/drawing/2014/main" id="{00000000-0008-0000-0700-00008F000000}"/>
            </a:ext>
          </a:extLst>
        </xdr:cNvPr>
        <xdr:cNvSpPr/>
      </xdr:nvSpPr>
      <xdr:spPr>
        <a:xfrm>
          <a:off x="1968500" y="976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115314</xdr:rowOff>
    </xdr:from>
    <xdr:ext cx="599010" cy="259045"/>
    <xdr:sp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4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6886</xdr:rowOff>
    </xdr:from>
    <xdr:to>
      <xdr:col>6</xdr:col>
      <xdr:colOff>38100</xdr:colOff>
      <xdr:row>58</xdr:row>
      <xdr:rowOff>108486</xdr:rowOff>
    </xdr:to>
    <xdr:sp textlink="">
      <xdr:nvSpPr>
        <xdr:cNvPr id="145" name="楕円 144">
          <a:extLst>
            <a:ext uri="{FF2B5EF4-FFF2-40B4-BE49-F238E27FC236}">
              <a16:creationId xmlns:a16="http://schemas.microsoft.com/office/drawing/2014/main" id="{00000000-0008-0000-0700-000091000000}"/>
            </a:ext>
          </a:extLst>
        </xdr:cNvPr>
        <xdr:cNvSpPr/>
      </xdr:nvSpPr>
      <xdr:spPr>
        <a:xfrm>
          <a:off x="1079500" y="995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125013</xdr:rowOff>
    </xdr:from>
    <xdr:ext cx="599010" cy="259045"/>
    <xdr:sp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2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24152</xdr:rowOff>
    </xdr:from>
    <xdr:to>
      <xdr:col>24</xdr:col>
      <xdr:colOff>63500</xdr:colOff>
      <xdr:row>74</xdr:row>
      <xdr:rowOff>83867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11452"/>
          <a:ext cx="838200" cy="5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60591</xdr:rowOff>
    </xdr:from>
    <xdr:to>
      <xdr:col>19</xdr:col>
      <xdr:colOff>177800</xdr:colOff>
      <xdr:row>74</xdr:row>
      <xdr:rowOff>83867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747891"/>
          <a:ext cx="889000" cy="2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60591</xdr:rowOff>
    </xdr:from>
    <xdr:to>
      <xdr:col>15</xdr:col>
      <xdr:colOff>50800</xdr:colOff>
      <xdr:row>75</xdr:row>
      <xdr:rowOff>40524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747891"/>
          <a:ext cx="889000" cy="15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40524</xdr:rowOff>
    </xdr:from>
    <xdr:to>
      <xdr:col>10</xdr:col>
      <xdr:colOff>114300</xdr:colOff>
      <xdr:row>75</xdr:row>
      <xdr:rowOff>98882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899274"/>
          <a:ext cx="889000" cy="5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64960</xdr:rowOff>
    </xdr:from>
    <xdr:to>
      <xdr:col>10</xdr:col>
      <xdr:colOff>165100</xdr:colOff>
      <xdr:row>76</xdr:row>
      <xdr:rowOff>166560</xdr:rowOff>
    </xdr:to>
    <xdr:sp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157687</xdr:rowOff>
    </xdr:from>
    <xdr:ext cx="599010" cy="259045"/>
    <xdr:sp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8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95328</xdr:rowOff>
    </xdr:from>
    <xdr:to>
      <xdr:col>6</xdr:col>
      <xdr:colOff>38100</xdr:colOff>
      <xdr:row>77</xdr:row>
      <xdr:rowOff>25478</xdr:rowOff>
    </xdr:to>
    <xdr:sp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2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16605</xdr:rowOff>
    </xdr:from>
    <xdr:ext cx="599010" cy="259045"/>
    <xdr:sp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1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144802</xdr:rowOff>
    </xdr:from>
    <xdr:to>
      <xdr:col>24</xdr:col>
      <xdr:colOff>114300</xdr:colOff>
      <xdr:row>74</xdr:row>
      <xdr:rowOff>74952</xdr:rowOff>
    </xdr:to>
    <xdr:sp textlink="">
      <xdr:nvSpPr>
        <xdr:cNvPr id="193" name="楕円 192">
          <a:extLst>
            <a:ext uri="{FF2B5EF4-FFF2-40B4-BE49-F238E27FC236}">
              <a16:creationId xmlns:a16="http://schemas.microsoft.com/office/drawing/2014/main" id="{00000000-0008-0000-0700-0000C1000000}"/>
            </a:ext>
          </a:extLst>
        </xdr:cNvPr>
        <xdr:cNvSpPr/>
      </xdr:nvSpPr>
      <xdr:spPr>
        <a:xfrm>
          <a:off x="4584700" y="126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167679</xdr:rowOff>
    </xdr:from>
    <xdr:ext cx="599010" cy="259045"/>
    <xdr:sp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1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33067</xdr:rowOff>
    </xdr:from>
    <xdr:to>
      <xdr:col>20</xdr:col>
      <xdr:colOff>38100</xdr:colOff>
      <xdr:row>74</xdr:row>
      <xdr:rowOff>134667</xdr:rowOff>
    </xdr:to>
    <xdr:sp textlink="">
      <xdr:nvSpPr>
        <xdr:cNvPr id="195" name="楕円 194">
          <a:extLst>
            <a:ext uri="{FF2B5EF4-FFF2-40B4-BE49-F238E27FC236}">
              <a16:creationId xmlns:a16="http://schemas.microsoft.com/office/drawing/2014/main" id="{00000000-0008-0000-0700-0000C3000000}"/>
            </a:ext>
          </a:extLst>
        </xdr:cNvPr>
        <xdr:cNvSpPr/>
      </xdr:nvSpPr>
      <xdr:spPr>
        <a:xfrm>
          <a:off x="3746500" y="1272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151194</xdr:rowOff>
    </xdr:from>
    <xdr:ext cx="599010" cy="259045"/>
    <xdr:sp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49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9791</xdr:rowOff>
    </xdr:from>
    <xdr:to>
      <xdr:col>15</xdr:col>
      <xdr:colOff>101600</xdr:colOff>
      <xdr:row>74</xdr:row>
      <xdr:rowOff>111391</xdr:rowOff>
    </xdr:to>
    <xdr:sp textlink="">
      <xdr:nvSpPr>
        <xdr:cNvPr id="197" name="楕円 196">
          <a:extLst>
            <a:ext uri="{FF2B5EF4-FFF2-40B4-BE49-F238E27FC236}">
              <a16:creationId xmlns:a16="http://schemas.microsoft.com/office/drawing/2014/main" id="{00000000-0008-0000-0700-0000C5000000}"/>
            </a:ext>
          </a:extLst>
        </xdr:cNvPr>
        <xdr:cNvSpPr/>
      </xdr:nvSpPr>
      <xdr:spPr>
        <a:xfrm>
          <a:off x="2857500" y="1269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127918</xdr:rowOff>
    </xdr:from>
    <xdr:ext cx="599010" cy="259045"/>
    <xdr:sp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47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161174</xdr:rowOff>
    </xdr:from>
    <xdr:to>
      <xdr:col>10</xdr:col>
      <xdr:colOff>165100</xdr:colOff>
      <xdr:row>75</xdr:row>
      <xdr:rowOff>91324</xdr:rowOff>
    </xdr:to>
    <xdr:sp textlink="">
      <xdr:nvSpPr>
        <xdr:cNvPr id="199" name="楕円 198">
          <a:extLst>
            <a:ext uri="{FF2B5EF4-FFF2-40B4-BE49-F238E27FC236}">
              <a16:creationId xmlns:a16="http://schemas.microsoft.com/office/drawing/2014/main" id="{00000000-0008-0000-0700-0000C7000000}"/>
            </a:ext>
          </a:extLst>
        </xdr:cNvPr>
        <xdr:cNvSpPr/>
      </xdr:nvSpPr>
      <xdr:spPr>
        <a:xfrm>
          <a:off x="1968500" y="1284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107851</xdr:rowOff>
    </xdr:from>
    <xdr:ext cx="599010" cy="259045"/>
    <xdr:sp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2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48082</xdr:rowOff>
    </xdr:from>
    <xdr:to>
      <xdr:col>6</xdr:col>
      <xdr:colOff>38100</xdr:colOff>
      <xdr:row>75</xdr:row>
      <xdr:rowOff>149681</xdr:rowOff>
    </xdr:to>
    <xdr:sp textlink="">
      <xdr:nvSpPr>
        <xdr:cNvPr id="201" name="楕円 200">
          <a:extLst>
            <a:ext uri="{FF2B5EF4-FFF2-40B4-BE49-F238E27FC236}">
              <a16:creationId xmlns:a16="http://schemas.microsoft.com/office/drawing/2014/main" id="{00000000-0008-0000-0700-0000C9000000}"/>
            </a:ext>
          </a:extLst>
        </xdr:cNvPr>
        <xdr:cNvSpPr/>
      </xdr:nvSpPr>
      <xdr:spPr>
        <a:xfrm>
          <a:off x="1079500" y="129068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166209</xdr:rowOff>
    </xdr:from>
    <xdr:ext cx="599010" cy="259045"/>
    <xdr:sp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8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79107</xdr:rowOff>
    </xdr:from>
    <xdr:to>
      <xdr:col>24</xdr:col>
      <xdr:colOff>63500</xdr:colOff>
      <xdr:row>97</xdr:row>
      <xdr:rowOff>96439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538307"/>
          <a:ext cx="838200" cy="18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96439</xdr:rowOff>
    </xdr:from>
    <xdr:to>
      <xdr:col>19</xdr:col>
      <xdr:colOff>177800</xdr:colOff>
      <xdr:row>97</xdr:row>
      <xdr:rowOff>118988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727089"/>
          <a:ext cx="889000" cy="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118988</xdr:rowOff>
    </xdr:from>
    <xdr:to>
      <xdr:col>15</xdr:col>
      <xdr:colOff>50800</xdr:colOff>
      <xdr:row>97</xdr:row>
      <xdr:rowOff>148982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49638"/>
          <a:ext cx="889000" cy="2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148982</xdr:rowOff>
    </xdr:from>
    <xdr:to>
      <xdr:col>10</xdr:col>
      <xdr:colOff>114300</xdr:colOff>
      <xdr:row>98</xdr:row>
      <xdr:rowOff>163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79632"/>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11533</xdr:rowOff>
    </xdr:from>
    <xdr:to>
      <xdr:col>10</xdr:col>
      <xdr:colOff>165100</xdr:colOff>
      <xdr:row>97</xdr:row>
      <xdr:rowOff>113133</xdr:rowOff>
    </xdr:to>
    <xdr:sp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129660</xdr:rowOff>
    </xdr:from>
    <xdr:ext cx="534377" cy="259045"/>
    <xdr:sp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1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30181</xdr:rowOff>
    </xdr:from>
    <xdr:to>
      <xdr:col>6</xdr:col>
      <xdr:colOff>38100</xdr:colOff>
      <xdr:row>97</xdr:row>
      <xdr:rowOff>131781</xdr:rowOff>
    </xdr:to>
    <xdr:sp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6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148308</xdr:rowOff>
    </xdr:from>
    <xdr:ext cx="534377" cy="259045"/>
    <xdr:sp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3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28307</xdr:rowOff>
    </xdr:from>
    <xdr:to>
      <xdr:col>24</xdr:col>
      <xdr:colOff>114300</xdr:colOff>
      <xdr:row>96</xdr:row>
      <xdr:rowOff>129907</xdr:rowOff>
    </xdr:to>
    <xdr:sp textlink="">
      <xdr:nvSpPr>
        <xdr:cNvPr id="248" name="楕円 247">
          <a:extLst>
            <a:ext uri="{FF2B5EF4-FFF2-40B4-BE49-F238E27FC236}">
              <a16:creationId xmlns:a16="http://schemas.microsoft.com/office/drawing/2014/main" id="{00000000-0008-0000-0700-0000F8000000}"/>
            </a:ext>
          </a:extLst>
        </xdr:cNvPr>
        <xdr:cNvSpPr/>
      </xdr:nvSpPr>
      <xdr:spPr>
        <a:xfrm>
          <a:off x="4584700" y="164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51184</xdr:rowOff>
    </xdr:from>
    <xdr:ext cx="534377" cy="259045"/>
    <xdr:sp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33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45639</xdr:rowOff>
    </xdr:from>
    <xdr:to>
      <xdr:col>20</xdr:col>
      <xdr:colOff>38100</xdr:colOff>
      <xdr:row>97</xdr:row>
      <xdr:rowOff>147239</xdr:rowOff>
    </xdr:to>
    <xdr:sp textlink="">
      <xdr:nvSpPr>
        <xdr:cNvPr id="250" name="楕円 249">
          <a:extLst>
            <a:ext uri="{FF2B5EF4-FFF2-40B4-BE49-F238E27FC236}">
              <a16:creationId xmlns:a16="http://schemas.microsoft.com/office/drawing/2014/main" id="{00000000-0008-0000-0700-0000FA000000}"/>
            </a:ext>
          </a:extLst>
        </xdr:cNvPr>
        <xdr:cNvSpPr/>
      </xdr:nvSpPr>
      <xdr:spPr>
        <a:xfrm>
          <a:off x="3746500" y="166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138366</xdr:rowOff>
    </xdr:from>
    <xdr:ext cx="534377" cy="259045"/>
    <xdr:sp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6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68188</xdr:rowOff>
    </xdr:from>
    <xdr:to>
      <xdr:col>15</xdr:col>
      <xdr:colOff>101600</xdr:colOff>
      <xdr:row>97</xdr:row>
      <xdr:rowOff>169788</xdr:rowOff>
    </xdr:to>
    <xdr:sp textlink="">
      <xdr:nvSpPr>
        <xdr:cNvPr id="252" name="楕円 251">
          <a:extLst>
            <a:ext uri="{FF2B5EF4-FFF2-40B4-BE49-F238E27FC236}">
              <a16:creationId xmlns:a16="http://schemas.microsoft.com/office/drawing/2014/main" id="{00000000-0008-0000-0700-0000FC000000}"/>
            </a:ext>
          </a:extLst>
        </xdr:cNvPr>
        <xdr:cNvSpPr/>
      </xdr:nvSpPr>
      <xdr:spPr>
        <a:xfrm>
          <a:off x="2857500" y="1669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160915</xdr:rowOff>
    </xdr:from>
    <xdr:ext cx="534377" cy="259045"/>
    <xdr:sp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9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98182</xdr:rowOff>
    </xdr:from>
    <xdr:to>
      <xdr:col>10</xdr:col>
      <xdr:colOff>165100</xdr:colOff>
      <xdr:row>98</xdr:row>
      <xdr:rowOff>28332</xdr:rowOff>
    </xdr:to>
    <xdr:sp textlink="">
      <xdr:nvSpPr>
        <xdr:cNvPr id="254" name="楕円 253">
          <a:extLst>
            <a:ext uri="{FF2B5EF4-FFF2-40B4-BE49-F238E27FC236}">
              <a16:creationId xmlns:a16="http://schemas.microsoft.com/office/drawing/2014/main" id="{00000000-0008-0000-0700-0000FE000000}"/>
            </a:ext>
          </a:extLst>
        </xdr:cNvPr>
        <xdr:cNvSpPr/>
      </xdr:nvSpPr>
      <xdr:spPr>
        <a:xfrm>
          <a:off x="1968500" y="1672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19459</xdr:rowOff>
    </xdr:from>
    <xdr:ext cx="534377" cy="259045"/>
    <xdr:sp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2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120813</xdr:rowOff>
    </xdr:from>
    <xdr:to>
      <xdr:col>6</xdr:col>
      <xdr:colOff>38100</xdr:colOff>
      <xdr:row>98</xdr:row>
      <xdr:rowOff>50963</xdr:rowOff>
    </xdr:to>
    <xdr:sp textlink="">
      <xdr:nvSpPr>
        <xdr:cNvPr id="256" name="楕円 255">
          <a:extLst>
            <a:ext uri="{FF2B5EF4-FFF2-40B4-BE49-F238E27FC236}">
              <a16:creationId xmlns:a16="http://schemas.microsoft.com/office/drawing/2014/main" id="{00000000-0008-0000-0700-000000010000}"/>
            </a:ext>
          </a:extLst>
        </xdr:cNvPr>
        <xdr:cNvSpPr/>
      </xdr:nvSpPr>
      <xdr:spPr>
        <a:xfrm>
          <a:off x="1079500" y="1675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42090</xdr:rowOff>
    </xdr:from>
    <xdr:ext cx="534377" cy="259045"/>
    <xdr:sp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4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53957</xdr:rowOff>
    </xdr:from>
    <xdr:to>
      <xdr:col>41</xdr:col>
      <xdr:colOff>101600</xdr:colOff>
      <xdr:row>37</xdr:row>
      <xdr:rowOff>155557</xdr:rowOff>
    </xdr:to>
    <xdr:sp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634</xdr:rowOff>
    </xdr:from>
    <xdr:ext cx="469744" cy="259045"/>
    <xdr:sp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97717</xdr:rowOff>
    </xdr:from>
    <xdr:to>
      <xdr:col>36</xdr:col>
      <xdr:colOff>165100</xdr:colOff>
      <xdr:row>38</xdr:row>
      <xdr:rowOff>27867</xdr:rowOff>
    </xdr:to>
    <xdr:sp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44394</xdr:rowOff>
    </xdr:from>
    <xdr:ext cx="378565" cy="259045"/>
    <xdr:sp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14587</xdr:rowOff>
    </xdr:from>
    <xdr:to>
      <xdr:col>55</xdr:col>
      <xdr:colOff>0</xdr:colOff>
      <xdr:row>57</xdr:row>
      <xdr:rowOff>27694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615787"/>
          <a:ext cx="838200" cy="18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5702</xdr:rowOff>
    </xdr:from>
    <xdr:to>
      <xdr:col>50</xdr:col>
      <xdr:colOff>114300</xdr:colOff>
      <xdr:row>57</xdr:row>
      <xdr:rowOff>27694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606902"/>
          <a:ext cx="889000" cy="19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5702</xdr:rowOff>
    </xdr:from>
    <xdr:to>
      <xdr:col>45</xdr:col>
      <xdr:colOff>177800</xdr:colOff>
      <xdr:row>56</xdr:row>
      <xdr:rowOff>140637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606902"/>
          <a:ext cx="889000" cy="13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102149</xdr:rowOff>
    </xdr:from>
    <xdr:to>
      <xdr:col>41</xdr:col>
      <xdr:colOff>50800</xdr:colOff>
      <xdr:row>56</xdr:row>
      <xdr:rowOff>140637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703349"/>
          <a:ext cx="889000" cy="3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21280</xdr:rowOff>
    </xdr:from>
    <xdr:to>
      <xdr:col>41</xdr:col>
      <xdr:colOff>101600</xdr:colOff>
      <xdr:row>57</xdr:row>
      <xdr:rowOff>122880</xdr:rowOff>
    </xdr:to>
    <xdr:sp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114007</xdr:rowOff>
    </xdr:from>
    <xdr:ext cx="534377" cy="259045"/>
    <xdr:sp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8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29022</xdr:rowOff>
    </xdr:from>
    <xdr:to>
      <xdr:col>36</xdr:col>
      <xdr:colOff>165100</xdr:colOff>
      <xdr:row>57</xdr:row>
      <xdr:rowOff>130622</xdr:rowOff>
    </xdr:to>
    <xdr:sp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0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121749</xdr:rowOff>
    </xdr:from>
    <xdr:ext cx="534377" cy="259045"/>
    <xdr:sp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89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135237</xdr:rowOff>
    </xdr:from>
    <xdr:to>
      <xdr:col>55</xdr:col>
      <xdr:colOff>50800</xdr:colOff>
      <xdr:row>56</xdr:row>
      <xdr:rowOff>65387</xdr:rowOff>
    </xdr:to>
    <xdr:sp textlink="">
      <xdr:nvSpPr>
        <xdr:cNvPr id="364" name="楕円 363">
          <a:extLst>
            <a:ext uri="{FF2B5EF4-FFF2-40B4-BE49-F238E27FC236}">
              <a16:creationId xmlns:a16="http://schemas.microsoft.com/office/drawing/2014/main" id="{00000000-0008-0000-0700-00006C010000}"/>
            </a:ext>
          </a:extLst>
        </xdr:cNvPr>
        <xdr:cNvSpPr/>
      </xdr:nvSpPr>
      <xdr:spPr>
        <a:xfrm>
          <a:off x="10426700" y="956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158114</xdr:rowOff>
    </xdr:from>
    <xdr:ext cx="534377" cy="259045"/>
    <xdr:sp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41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148344</xdr:rowOff>
    </xdr:from>
    <xdr:to>
      <xdr:col>50</xdr:col>
      <xdr:colOff>165100</xdr:colOff>
      <xdr:row>57</xdr:row>
      <xdr:rowOff>78494</xdr:rowOff>
    </xdr:to>
    <xdr:sp textlink="">
      <xdr:nvSpPr>
        <xdr:cNvPr id="366" name="楕円 365">
          <a:extLst>
            <a:ext uri="{FF2B5EF4-FFF2-40B4-BE49-F238E27FC236}">
              <a16:creationId xmlns:a16="http://schemas.microsoft.com/office/drawing/2014/main" id="{00000000-0008-0000-0700-00006E010000}"/>
            </a:ext>
          </a:extLst>
        </xdr:cNvPr>
        <xdr:cNvSpPr/>
      </xdr:nvSpPr>
      <xdr:spPr>
        <a:xfrm>
          <a:off x="9588500" y="974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95021</xdr:rowOff>
    </xdr:from>
    <xdr:ext cx="534377" cy="259045"/>
    <xdr:sp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52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126352</xdr:rowOff>
    </xdr:from>
    <xdr:to>
      <xdr:col>46</xdr:col>
      <xdr:colOff>38100</xdr:colOff>
      <xdr:row>56</xdr:row>
      <xdr:rowOff>56502</xdr:rowOff>
    </xdr:to>
    <xdr:sp textlink="">
      <xdr:nvSpPr>
        <xdr:cNvPr id="368" name="楕円 367">
          <a:extLst>
            <a:ext uri="{FF2B5EF4-FFF2-40B4-BE49-F238E27FC236}">
              <a16:creationId xmlns:a16="http://schemas.microsoft.com/office/drawing/2014/main" id="{00000000-0008-0000-0700-000070010000}"/>
            </a:ext>
          </a:extLst>
        </xdr:cNvPr>
        <xdr:cNvSpPr/>
      </xdr:nvSpPr>
      <xdr:spPr>
        <a:xfrm>
          <a:off x="8699500" y="955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73029</xdr:rowOff>
    </xdr:from>
    <xdr:ext cx="534377" cy="259045"/>
    <xdr:sp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33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89837</xdr:rowOff>
    </xdr:from>
    <xdr:to>
      <xdr:col>41</xdr:col>
      <xdr:colOff>101600</xdr:colOff>
      <xdr:row>57</xdr:row>
      <xdr:rowOff>19987</xdr:rowOff>
    </xdr:to>
    <xdr:sp textlink="">
      <xdr:nvSpPr>
        <xdr:cNvPr id="370" name="楕円 369">
          <a:extLst>
            <a:ext uri="{FF2B5EF4-FFF2-40B4-BE49-F238E27FC236}">
              <a16:creationId xmlns:a16="http://schemas.microsoft.com/office/drawing/2014/main" id="{00000000-0008-0000-0700-000072010000}"/>
            </a:ext>
          </a:extLst>
        </xdr:cNvPr>
        <xdr:cNvSpPr/>
      </xdr:nvSpPr>
      <xdr:spPr>
        <a:xfrm>
          <a:off x="7810500" y="969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36514</xdr:rowOff>
    </xdr:from>
    <xdr:ext cx="534377" cy="259045"/>
    <xdr:sp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46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51349</xdr:rowOff>
    </xdr:from>
    <xdr:to>
      <xdr:col>36</xdr:col>
      <xdr:colOff>165100</xdr:colOff>
      <xdr:row>56</xdr:row>
      <xdr:rowOff>152949</xdr:rowOff>
    </xdr:to>
    <xdr:sp textlink="">
      <xdr:nvSpPr>
        <xdr:cNvPr id="372" name="楕円 371">
          <a:extLst>
            <a:ext uri="{FF2B5EF4-FFF2-40B4-BE49-F238E27FC236}">
              <a16:creationId xmlns:a16="http://schemas.microsoft.com/office/drawing/2014/main" id="{00000000-0008-0000-0700-000074010000}"/>
            </a:ext>
          </a:extLst>
        </xdr:cNvPr>
        <xdr:cNvSpPr/>
      </xdr:nvSpPr>
      <xdr:spPr>
        <a:xfrm>
          <a:off x="6921500" y="965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169476</xdr:rowOff>
    </xdr:from>
    <xdr:ext cx="534377" cy="259045"/>
    <xdr:sp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42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75226</xdr:rowOff>
    </xdr:from>
    <xdr:to>
      <xdr:col>55</xdr:col>
      <xdr:colOff>0</xdr:colOff>
      <xdr:row>78</xdr:row>
      <xdr:rowOff>65506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276876"/>
          <a:ext cx="838200" cy="16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65506</xdr:rowOff>
    </xdr:from>
    <xdr:to>
      <xdr:col>50</xdr:col>
      <xdr:colOff>114300</xdr:colOff>
      <xdr:row>78</xdr:row>
      <xdr:rowOff>76026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38606"/>
          <a:ext cx="889000" cy="1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76026</xdr:rowOff>
    </xdr:from>
    <xdr:to>
      <xdr:col>45</xdr:col>
      <xdr:colOff>177800</xdr:colOff>
      <xdr:row>78</xdr:row>
      <xdr:rowOff>93811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49126"/>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93811</xdr:rowOff>
    </xdr:from>
    <xdr:to>
      <xdr:col>41</xdr:col>
      <xdr:colOff>50800</xdr:colOff>
      <xdr:row>78</xdr:row>
      <xdr:rowOff>111984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66911"/>
          <a:ext cx="889000" cy="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124439</xdr:rowOff>
    </xdr:from>
    <xdr:to>
      <xdr:col>41</xdr:col>
      <xdr:colOff>101600</xdr:colOff>
      <xdr:row>78</xdr:row>
      <xdr:rowOff>54589</xdr:rowOff>
    </xdr:to>
    <xdr:sp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71116</xdr:rowOff>
    </xdr:from>
    <xdr:ext cx="534377" cy="259045"/>
    <xdr:sp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168801</xdr:rowOff>
    </xdr:from>
    <xdr:to>
      <xdr:col>36</xdr:col>
      <xdr:colOff>165100</xdr:colOff>
      <xdr:row>78</xdr:row>
      <xdr:rowOff>98951</xdr:rowOff>
    </xdr:to>
    <xdr:sp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115478</xdr:rowOff>
    </xdr:from>
    <xdr:ext cx="534377" cy="259045"/>
    <xdr:sp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24426</xdr:rowOff>
    </xdr:from>
    <xdr:to>
      <xdr:col>55</xdr:col>
      <xdr:colOff>50800</xdr:colOff>
      <xdr:row>77</xdr:row>
      <xdr:rowOff>126026</xdr:rowOff>
    </xdr:to>
    <xdr:sp textlink="">
      <xdr:nvSpPr>
        <xdr:cNvPr id="419" name="楕円 418">
          <a:extLst>
            <a:ext uri="{FF2B5EF4-FFF2-40B4-BE49-F238E27FC236}">
              <a16:creationId xmlns:a16="http://schemas.microsoft.com/office/drawing/2014/main" id="{00000000-0008-0000-0700-0000A3010000}"/>
            </a:ext>
          </a:extLst>
        </xdr:cNvPr>
        <xdr:cNvSpPr/>
      </xdr:nvSpPr>
      <xdr:spPr>
        <a:xfrm>
          <a:off x="10426700" y="1322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47303</xdr:rowOff>
    </xdr:from>
    <xdr:ext cx="534377" cy="259045"/>
    <xdr:sp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07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14706</xdr:rowOff>
    </xdr:from>
    <xdr:to>
      <xdr:col>50</xdr:col>
      <xdr:colOff>165100</xdr:colOff>
      <xdr:row>78</xdr:row>
      <xdr:rowOff>116306</xdr:rowOff>
    </xdr:to>
    <xdr:sp textlink="">
      <xdr:nvSpPr>
        <xdr:cNvPr id="421" name="楕円 420">
          <a:extLst>
            <a:ext uri="{FF2B5EF4-FFF2-40B4-BE49-F238E27FC236}">
              <a16:creationId xmlns:a16="http://schemas.microsoft.com/office/drawing/2014/main" id="{00000000-0008-0000-0700-0000A5010000}"/>
            </a:ext>
          </a:extLst>
        </xdr:cNvPr>
        <xdr:cNvSpPr/>
      </xdr:nvSpPr>
      <xdr:spPr>
        <a:xfrm>
          <a:off x="9588500" y="1338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107433</xdr:rowOff>
    </xdr:from>
    <xdr:ext cx="534377" cy="259045"/>
    <xdr:sp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8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25226</xdr:rowOff>
    </xdr:from>
    <xdr:to>
      <xdr:col>46</xdr:col>
      <xdr:colOff>38100</xdr:colOff>
      <xdr:row>78</xdr:row>
      <xdr:rowOff>126826</xdr:rowOff>
    </xdr:to>
    <xdr:sp textlink="">
      <xdr:nvSpPr>
        <xdr:cNvPr id="423" name="楕円 422">
          <a:extLst>
            <a:ext uri="{FF2B5EF4-FFF2-40B4-BE49-F238E27FC236}">
              <a16:creationId xmlns:a16="http://schemas.microsoft.com/office/drawing/2014/main" id="{00000000-0008-0000-0700-0000A7010000}"/>
            </a:ext>
          </a:extLst>
        </xdr:cNvPr>
        <xdr:cNvSpPr/>
      </xdr:nvSpPr>
      <xdr:spPr>
        <a:xfrm>
          <a:off x="8699500" y="1339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117953</xdr:rowOff>
    </xdr:from>
    <xdr:ext cx="534377" cy="259045"/>
    <xdr:sp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9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43011</xdr:rowOff>
    </xdr:from>
    <xdr:to>
      <xdr:col>41</xdr:col>
      <xdr:colOff>101600</xdr:colOff>
      <xdr:row>78</xdr:row>
      <xdr:rowOff>144611</xdr:rowOff>
    </xdr:to>
    <xdr:sp textlink="">
      <xdr:nvSpPr>
        <xdr:cNvPr id="425" name="楕円 424">
          <a:extLst>
            <a:ext uri="{FF2B5EF4-FFF2-40B4-BE49-F238E27FC236}">
              <a16:creationId xmlns:a16="http://schemas.microsoft.com/office/drawing/2014/main" id="{00000000-0008-0000-0700-0000A9010000}"/>
            </a:ext>
          </a:extLst>
        </xdr:cNvPr>
        <xdr:cNvSpPr/>
      </xdr:nvSpPr>
      <xdr:spPr>
        <a:xfrm>
          <a:off x="7810500" y="1341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135738</xdr:rowOff>
    </xdr:from>
    <xdr:ext cx="534377" cy="259045"/>
    <xdr:sp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0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61184</xdr:rowOff>
    </xdr:from>
    <xdr:to>
      <xdr:col>36</xdr:col>
      <xdr:colOff>165100</xdr:colOff>
      <xdr:row>78</xdr:row>
      <xdr:rowOff>162784</xdr:rowOff>
    </xdr:to>
    <xdr:sp textlink="">
      <xdr:nvSpPr>
        <xdr:cNvPr id="427" name="楕円 426">
          <a:extLst>
            <a:ext uri="{FF2B5EF4-FFF2-40B4-BE49-F238E27FC236}">
              <a16:creationId xmlns:a16="http://schemas.microsoft.com/office/drawing/2014/main" id="{00000000-0008-0000-0700-0000AB010000}"/>
            </a:ext>
          </a:extLst>
        </xdr:cNvPr>
        <xdr:cNvSpPr/>
      </xdr:nvSpPr>
      <xdr:spPr>
        <a:xfrm>
          <a:off x="6921500" y="134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153911</xdr:rowOff>
    </xdr:from>
    <xdr:ext cx="469744" cy="259045"/>
    <xdr:sp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2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43245</xdr:rowOff>
    </xdr:from>
    <xdr:to>
      <xdr:col>55</xdr:col>
      <xdr:colOff>0</xdr:colOff>
      <xdr:row>96</xdr:row>
      <xdr:rowOff>145804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502445"/>
          <a:ext cx="838200" cy="10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145804</xdr:rowOff>
    </xdr:from>
    <xdr:to>
      <xdr:col>50</xdr:col>
      <xdr:colOff>114300</xdr:colOff>
      <xdr:row>96</xdr:row>
      <xdr:rowOff>160457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605004"/>
          <a:ext cx="889000" cy="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160457</xdr:rowOff>
    </xdr:from>
    <xdr:to>
      <xdr:col>45</xdr:col>
      <xdr:colOff>177800</xdr:colOff>
      <xdr:row>97</xdr:row>
      <xdr:rowOff>37844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619657"/>
          <a:ext cx="889000" cy="4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37844</xdr:rowOff>
    </xdr:from>
    <xdr:to>
      <xdr:col>41</xdr:col>
      <xdr:colOff>50800</xdr:colOff>
      <xdr:row>97</xdr:row>
      <xdr:rowOff>59065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668494"/>
          <a:ext cx="889000" cy="2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158341</xdr:rowOff>
    </xdr:from>
    <xdr:to>
      <xdr:col>41</xdr:col>
      <xdr:colOff>101600</xdr:colOff>
      <xdr:row>95</xdr:row>
      <xdr:rowOff>88491</xdr:rowOff>
    </xdr:to>
    <xdr:sp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27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105018</xdr:rowOff>
    </xdr:from>
    <xdr:ext cx="534377" cy="259045"/>
    <xdr:sp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04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55776</xdr:rowOff>
    </xdr:from>
    <xdr:to>
      <xdr:col>36</xdr:col>
      <xdr:colOff>165100</xdr:colOff>
      <xdr:row>95</xdr:row>
      <xdr:rowOff>157376</xdr:rowOff>
    </xdr:to>
    <xdr:sp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34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2453</xdr:rowOff>
    </xdr:from>
    <xdr:ext cx="534377" cy="259045"/>
    <xdr:sp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11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163895</xdr:rowOff>
    </xdr:from>
    <xdr:to>
      <xdr:col>55</xdr:col>
      <xdr:colOff>50800</xdr:colOff>
      <xdr:row>96</xdr:row>
      <xdr:rowOff>94045</xdr:rowOff>
    </xdr:to>
    <xdr:sp textlink="">
      <xdr:nvSpPr>
        <xdr:cNvPr id="476" name="楕円 475">
          <a:extLst>
            <a:ext uri="{FF2B5EF4-FFF2-40B4-BE49-F238E27FC236}">
              <a16:creationId xmlns:a16="http://schemas.microsoft.com/office/drawing/2014/main" id="{00000000-0008-0000-0700-0000DC010000}"/>
            </a:ext>
          </a:extLst>
        </xdr:cNvPr>
        <xdr:cNvSpPr/>
      </xdr:nvSpPr>
      <xdr:spPr>
        <a:xfrm>
          <a:off x="10426700" y="1645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15322</xdr:rowOff>
    </xdr:from>
    <xdr:ext cx="534377" cy="259045"/>
    <xdr:sp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30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95004</xdr:rowOff>
    </xdr:from>
    <xdr:to>
      <xdr:col>50</xdr:col>
      <xdr:colOff>165100</xdr:colOff>
      <xdr:row>97</xdr:row>
      <xdr:rowOff>25154</xdr:rowOff>
    </xdr:to>
    <xdr:sp textlink="">
      <xdr:nvSpPr>
        <xdr:cNvPr id="478" name="楕円 477">
          <a:extLst>
            <a:ext uri="{FF2B5EF4-FFF2-40B4-BE49-F238E27FC236}">
              <a16:creationId xmlns:a16="http://schemas.microsoft.com/office/drawing/2014/main" id="{00000000-0008-0000-0700-0000DE010000}"/>
            </a:ext>
          </a:extLst>
        </xdr:cNvPr>
        <xdr:cNvSpPr/>
      </xdr:nvSpPr>
      <xdr:spPr>
        <a:xfrm>
          <a:off x="9588500" y="1655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16281</xdr:rowOff>
    </xdr:from>
    <xdr:ext cx="534377" cy="259045"/>
    <xdr:sp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64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109657</xdr:rowOff>
    </xdr:from>
    <xdr:to>
      <xdr:col>46</xdr:col>
      <xdr:colOff>38100</xdr:colOff>
      <xdr:row>97</xdr:row>
      <xdr:rowOff>39807</xdr:rowOff>
    </xdr:to>
    <xdr:sp textlink="">
      <xdr:nvSpPr>
        <xdr:cNvPr id="480" name="楕円 479">
          <a:extLst>
            <a:ext uri="{FF2B5EF4-FFF2-40B4-BE49-F238E27FC236}">
              <a16:creationId xmlns:a16="http://schemas.microsoft.com/office/drawing/2014/main" id="{00000000-0008-0000-0700-0000E0010000}"/>
            </a:ext>
          </a:extLst>
        </xdr:cNvPr>
        <xdr:cNvSpPr/>
      </xdr:nvSpPr>
      <xdr:spPr>
        <a:xfrm>
          <a:off x="8699500" y="165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30934</xdr:rowOff>
    </xdr:from>
    <xdr:ext cx="534377" cy="259045"/>
    <xdr:sp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6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158494</xdr:rowOff>
    </xdr:from>
    <xdr:to>
      <xdr:col>41</xdr:col>
      <xdr:colOff>101600</xdr:colOff>
      <xdr:row>97</xdr:row>
      <xdr:rowOff>88644</xdr:rowOff>
    </xdr:to>
    <xdr:sp textlink="">
      <xdr:nvSpPr>
        <xdr:cNvPr id="482" name="楕円 481">
          <a:extLst>
            <a:ext uri="{FF2B5EF4-FFF2-40B4-BE49-F238E27FC236}">
              <a16:creationId xmlns:a16="http://schemas.microsoft.com/office/drawing/2014/main" id="{00000000-0008-0000-0700-0000E2010000}"/>
            </a:ext>
          </a:extLst>
        </xdr:cNvPr>
        <xdr:cNvSpPr/>
      </xdr:nvSpPr>
      <xdr:spPr>
        <a:xfrm>
          <a:off x="7810500" y="1661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79771</xdr:rowOff>
    </xdr:from>
    <xdr:ext cx="534377" cy="259045"/>
    <xdr:sp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1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8265</xdr:rowOff>
    </xdr:from>
    <xdr:to>
      <xdr:col>36</xdr:col>
      <xdr:colOff>165100</xdr:colOff>
      <xdr:row>97</xdr:row>
      <xdr:rowOff>109865</xdr:rowOff>
    </xdr:to>
    <xdr:sp textlink="">
      <xdr:nvSpPr>
        <xdr:cNvPr id="484" name="楕円 483">
          <a:extLst>
            <a:ext uri="{FF2B5EF4-FFF2-40B4-BE49-F238E27FC236}">
              <a16:creationId xmlns:a16="http://schemas.microsoft.com/office/drawing/2014/main" id="{00000000-0008-0000-0700-0000E4010000}"/>
            </a:ext>
          </a:extLst>
        </xdr:cNvPr>
        <xdr:cNvSpPr/>
      </xdr:nvSpPr>
      <xdr:spPr>
        <a:xfrm>
          <a:off x="6921500" y="1663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100992</xdr:rowOff>
    </xdr:from>
    <xdr:ext cx="534377" cy="259045"/>
    <xdr:sp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3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91305</xdr:rowOff>
    </xdr:from>
    <xdr:to>
      <xdr:col>85</xdr:col>
      <xdr:colOff>127000</xdr:colOff>
      <xdr:row>34</xdr:row>
      <xdr:rowOff>128064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5920605"/>
          <a:ext cx="8382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91305</xdr:rowOff>
    </xdr:from>
    <xdr:to>
      <xdr:col>81</xdr:col>
      <xdr:colOff>50800</xdr:colOff>
      <xdr:row>34</xdr:row>
      <xdr:rowOff>106096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5920605"/>
          <a:ext cx="889000" cy="1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106096</xdr:rowOff>
    </xdr:from>
    <xdr:to>
      <xdr:col>76</xdr:col>
      <xdr:colOff>114300</xdr:colOff>
      <xdr:row>35</xdr:row>
      <xdr:rowOff>14793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5935396"/>
          <a:ext cx="889000" cy="8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14793</xdr:rowOff>
    </xdr:from>
    <xdr:to>
      <xdr:col>71</xdr:col>
      <xdr:colOff>177800</xdr:colOff>
      <xdr:row>35</xdr:row>
      <xdr:rowOff>42476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015543"/>
          <a:ext cx="889000" cy="2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127579</xdr:rowOff>
    </xdr:from>
    <xdr:to>
      <xdr:col>72</xdr:col>
      <xdr:colOff>38100</xdr:colOff>
      <xdr:row>35</xdr:row>
      <xdr:rowOff>57729</xdr:rowOff>
    </xdr:to>
    <xdr:sp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5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74256</xdr:rowOff>
    </xdr:from>
    <xdr:ext cx="534377" cy="259045"/>
    <xdr:sp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3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170281</xdr:rowOff>
    </xdr:from>
    <xdr:to>
      <xdr:col>67</xdr:col>
      <xdr:colOff>101600</xdr:colOff>
      <xdr:row>35</xdr:row>
      <xdr:rowOff>100431</xdr:rowOff>
    </xdr:to>
    <xdr:sp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59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91558</xdr:rowOff>
    </xdr:from>
    <xdr:ext cx="534377" cy="259045"/>
    <xdr:sp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0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77264</xdr:rowOff>
    </xdr:from>
    <xdr:to>
      <xdr:col>85</xdr:col>
      <xdr:colOff>177800</xdr:colOff>
      <xdr:row>35</xdr:row>
      <xdr:rowOff>7414</xdr:rowOff>
    </xdr:to>
    <xdr:sp textlink="">
      <xdr:nvSpPr>
        <xdr:cNvPr id="531" name="楕円 530">
          <a:extLst>
            <a:ext uri="{FF2B5EF4-FFF2-40B4-BE49-F238E27FC236}">
              <a16:creationId xmlns:a16="http://schemas.microsoft.com/office/drawing/2014/main" id="{00000000-0008-0000-0700-000013020000}"/>
            </a:ext>
          </a:extLst>
        </xdr:cNvPr>
        <xdr:cNvSpPr/>
      </xdr:nvSpPr>
      <xdr:spPr>
        <a:xfrm>
          <a:off x="16268700" y="590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100141</xdr:rowOff>
    </xdr:from>
    <xdr:ext cx="534377" cy="259045"/>
    <xdr:sp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75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40505</xdr:rowOff>
    </xdr:from>
    <xdr:to>
      <xdr:col>81</xdr:col>
      <xdr:colOff>101600</xdr:colOff>
      <xdr:row>34</xdr:row>
      <xdr:rowOff>142105</xdr:rowOff>
    </xdr:to>
    <xdr:sp textlink="">
      <xdr:nvSpPr>
        <xdr:cNvPr id="533" name="楕円 532">
          <a:extLst>
            <a:ext uri="{FF2B5EF4-FFF2-40B4-BE49-F238E27FC236}">
              <a16:creationId xmlns:a16="http://schemas.microsoft.com/office/drawing/2014/main" id="{00000000-0008-0000-0700-000015020000}"/>
            </a:ext>
          </a:extLst>
        </xdr:cNvPr>
        <xdr:cNvSpPr/>
      </xdr:nvSpPr>
      <xdr:spPr>
        <a:xfrm>
          <a:off x="15430500" y="586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158632</xdr:rowOff>
    </xdr:from>
    <xdr:ext cx="534377" cy="259045"/>
    <xdr:sp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64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55296</xdr:rowOff>
    </xdr:from>
    <xdr:to>
      <xdr:col>76</xdr:col>
      <xdr:colOff>165100</xdr:colOff>
      <xdr:row>34</xdr:row>
      <xdr:rowOff>156896</xdr:rowOff>
    </xdr:to>
    <xdr:sp textlink="">
      <xdr:nvSpPr>
        <xdr:cNvPr id="535" name="楕円 534">
          <a:extLst>
            <a:ext uri="{FF2B5EF4-FFF2-40B4-BE49-F238E27FC236}">
              <a16:creationId xmlns:a16="http://schemas.microsoft.com/office/drawing/2014/main" id="{00000000-0008-0000-0700-000017020000}"/>
            </a:ext>
          </a:extLst>
        </xdr:cNvPr>
        <xdr:cNvSpPr/>
      </xdr:nvSpPr>
      <xdr:spPr>
        <a:xfrm>
          <a:off x="14541500" y="588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1973</xdr:rowOff>
    </xdr:from>
    <xdr:ext cx="534377" cy="259045"/>
    <xdr:sp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65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135443</xdr:rowOff>
    </xdr:from>
    <xdr:to>
      <xdr:col>72</xdr:col>
      <xdr:colOff>38100</xdr:colOff>
      <xdr:row>35</xdr:row>
      <xdr:rowOff>65593</xdr:rowOff>
    </xdr:to>
    <xdr:sp textlink="">
      <xdr:nvSpPr>
        <xdr:cNvPr id="537" name="楕円 536">
          <a:extLst>
            <a:ext uri="{FF2B5EF4-FFF2-40B4-BE49-F238E27FC236}">
              <a16:creationId xmlns:a16="http://schemas.microsoft.com/office/drawing/2014/main" id="{00000000-0008-0000-0700-000019020000}"/>
            </a:ext>
          </a:extLst>
        </xdr:cNvPr>
        <xdr:cNvSpPr/>
      </xdr:nvSpPr>
      <xdr:spPr>
        <a:xfrm>
          <a:off x="13652500" y="596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56720</xdr:rowOff>
    </xdr:from>
    <xdr:ext cx="534377" cy="259045"/>
    <xdr:sp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05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163126</xdr:rowOff>
    </xdr:from>
    <xdr:to>
      <xdr:col>67</xdr:col>
      <xdr:colOff>101600</xdr:colOff>
      <xdr:row>35</xdr:row>
      <xdr:rowOff>93276</xdr:rowOff>
    </xdr:to>
    <xdr:sp textlink="">
      <xdr:nvSpPr>
        <xdr:cNvPr id="539" name="楕円 538">
          <a:extLst>
            <a:ext uri="{FF2B5EF4-FFF2-40B4-BE49-F238E27FC236}">
              <a16:creationId xmlns:a16="http://schemas.microsoft.com/office/drawing/2014/main" id="{00000000-0008-0000-0700-00001B020000}"/>
            </a:ext>
          </a:extLst>
        </xdr:cNvPr>
        <xdr:cNvSpPr/>
      </xdr:nvSpPr>
      <xdr:spPr>
        <a:xfrm>
          <a:off x="12763500" y="599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109803</xdr:rowOff>
    </xdr:from>
    <xdr:ext cx="534377" cy="259045"/>
    <xdr:sp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76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167658</xdr:rowOff>
    </xdr:from>
    <xdr:to>
      <xdr:col>85</xdr:col>
      <xdr:colOff>127000</xdr:colOff>
      <xdr:row>57</xdr:row>
      <xdr:rowOff>4867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768858"/>
          <a:ext cx="838200" cy="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4867</xdr:rowOff>
    </xdr:from>
    <xdr:to>
      <xdr:col>81</xdr:col>
      <xdr:colOff>50800</xdr:colOff>
      <xdr:row>57</xdr:row>
      <xdr:rowOff>37411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777517"/>
          <a:ext cx="889000" cy="3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37411</xdr:rowOff>
    </xdr:from>
    <xdr:to>
      <xdr:col>76</xdr:col>
      <xdr:colOff>114300</xdr:colOff>
      <xdr:row>57</xdr:row>
      <xdr:rowOff>58048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810061"/>
          <a:ext cx="889000" cy="2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163918</xdr:rowOff>
    </xdr:from>
    <xdr:to>
      <xdr:col>71</xdr:col>
      <xdr:colOff>177800</xdr:colOff>
      <xdr:row>57</xdr:row>
      <xdr:rowOff>58048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765118"/>
          <a:ext cx="889000" cy="6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103915</xdr:rowOff>
    </xdr:from>
    <xdr:to>
      <xdr:col>72</xdr:col>
      <xdr:colOff>38100</xdr:colOff>
      <xdr:row>57</xdr:row>
      <xdr:rowOff>34065</xdr:rowOff>
    </xdr:to>
    <xdr:sp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50592</xdr:rowOff>
    </xdr:from>
    <xdr:ext cx="534377" cy="259045"/>
    <xdr:sp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8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81997</xdr:rowOff>
    </xdr:from>
    <xdr:to>
      <xdr:col>67</xdr:col>
      <xdr:colOff>101600</xdr:colOff>
      <xdr:row>57</xdr:row>
      <xdr:rowOff>12147</xdr:rowOff>
    </xdr:to>
    <xdr:sp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68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28674</xdr:rowOff>
    </xdr:from>
    <xdr:ext cx="534377" cy="259045"/>
    <xdr:sp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45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116858</xdr:rowOff>
    </xdr:from>
    <xdr:to>
      <xdr:col>85</xdr:col>
      <xdr:colOff>177800</xdr:colOff>
      <xdr:row>57</xdr:row>
      <xdr:rowOff>47008</xdr:rowOff>
    </xdr:to>
    <xdr:sp textlink="">
      <xdr:nvSpPr>
        <xdr:cNvPr id="586" name="楕円 585">
          <a:extLst>
            <a:ext uri="{FF2B5EF4-FFF2-40B4-BE49-F238E27FC236}">
              <a16:creationId xmlns:a16="http://schemas.microsoft.com/office/drawing/2014/main" id="{00000000-0008-0000-0700-00004A020000}"/>
            </a:ext>
          </a:extLst>
        </xdr:cNvPr>
        <xdr:cNvSpPr/>
      </xdr:nvSpPr>
      <xdr:spPr>
        <a:xfrm>
          <a:off x="16268700" y="971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139735</xdr:rowOff>
    </xdr:from>
    <xdr:ext cx="534377" cy="259045"/>
    <xdr:sp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56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125517</xdr:rowOff>
    </xdr:from>
    <xdr:to>
      <xdr:col>81</xdr:col>
      <xdr:colOff>101600</xdr:colOff>
      <xdr:row>57</xdr:row>
      <xdr:rowOff>55667</xdr:rowOff>
    </xdr:to>
    <xdr:sp textlink="">
      <xdr:nvSpPr>
        <xdr:cNvPr id="588" name="楕円 587">
          <a:extLst>
            <a:ext uri="{FF2B5EF4-FFF2-40B4-BE49-F238E27FC236}">
              <a16:creationId xmlns:a16="http://schemas.microsoft.com/office/drawing/2014/main" id="{00000000-0008-0000-0700-00004C020000}"/>
            </a:ext>
          </a:extLst>
        </xdr:cNvPr>
        <xdr:cNvSpPr/>
      </xdr:nvSpPr>
      <xdr:spPr>
        <a:xfrm>
          <a:off x="15430500" y="972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72194</xdr:rowOff>
    </xdr:from>
    <xdr:ext cx="534377" cy="259045"/>
    <xdr:sp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50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158061</xdr:rowOff>
    </xdr:from>
    <xdr:to>
      <xdr:col>76</xdr:col>
      <xdr:colOff>165100</xdr:colOff>
      <xdr:row>57</xdr:row>
      <xdr:rowOff>88211</xdr:rowOff>
    </xdr:to>
    <xdr:sp textlink="">
      <xdr:nvSpPr>
        <xdr:cNvPr id="590" name="楕円 589">
          <a:extLst>
            <a:ext uri="{FF2B5EF4-FFF2-40B4-BE49-F238E27FC236}">
              <a16:creationId xmlns:a16="http://schemas.microsoft.com/office/drawing/2014/main" id="{00000000-0008-0000-0700-00004E020000}"/>
            </a:ext>
          </a:extLst>
        </xdr:cNvPr>
        <xdr:cNvSpPr/>
      </xdr:nvSpPr>
      <xdr:spPr>
        <a:xfrm>
          <a:off x="14541500" y="975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79338</xdr:rowOff>
    </xdr:from>
    <xdr:ext cx="534377" cy="259045"/>
    <xdr:sp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5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7248</xdr:rowOff>
    </xdr:from>
    <xdr:to>
      <xdr:col>72</xdr:col>
      <xdr:colOff>38100</xdr:colOff>
      <xdr:row>57</xdr:row>
      <xdr:rowOff>108848</xdr:rowOff>
    </xdr:to>
    <xdr:sp textlink="">
      <xdr:nvSpPr>
        <xdr:cNvPr id="592" name="楕円 591">
          <a:extLst>
            <a:ext uri="{FF2B5EF4-FFF2-40B4-BE49-F238E27FC236}">
              <a16:creationId xmlns:a16="http://schemas.microsoft.com/office/drawing/2014/main" id="{00000000-0008-0000-0700-000050020000}"/>
            </a:ext>
          </a:extLst>
        </xdr:cNvPr>
        <xdr:cNvSpPr/>
      </xdr:nvSpPr>
      <xdr:spPr>
        <a:xfrm>
          <a:off x="13652500" y="977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99975</xdr:rowOff>
    </xdr:from>
    <xdr:ext cx="534377" cy="259045"/>
    <xdr:sp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7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113118</xdr:rowOff>
    </xdr:from>
    <xdr:to>
      <xdr:col>67</xdr:col>
      <xdr:colOff>101600</xdr:colOff>
      <xdr:row>57</xdr:row>
      <xdr:rowOff>43268</xdr:rowOff>
    </xdr:to>
    <xdr:sp textlink="">
      <xdr:nvSpPr>
        <xdr:cNvPr id="594" name="楕円 593">
          <a:extLst>
            <a:ext uri="{FF2B5EF4-FFF2-40B4-BE49-F238E27FC236}">
              <a16:creationId xmlns:a16="http://schemas.microsoft.com/office/drawing/2014/main" id="{00000000-0008-0000-0700-000052020000}"/>
            </a:ext>
          </a:extLst>
        </xdr:cNvPr>
        <xdr:cNvSpPr/>
      </xdr:nvSpPr>
      <xdr:spPr>
        <a:xfrm>
          <a:off x="12763500" y="971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34395</xdr:rowOff>
    </xdr:from>
    <xdr:ext cx="534377" cy="259045"/>
    <xdr:sp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0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470</xdr:rowOff>
    </xdr:from>
    <xdr:to>
      <xdr:col>85</xdr:col>
      <xdr:colOff>127000</xdr:colOff>
      <xdr:row>79</xdr:row>
      <xdr:rowOff>15367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45020"/>
          <a:ext cx="8382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155614</xdr:rowOff>
    </xdr:from>
    <xdr:to>
      <xdr:col>81</xdr:col>
      <xdr:colOff>50800</xdr:colOff>
      <xdr:row>79</xdr:row>
      <xdr:rowOff>15367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28714"/>
          <a:ext cx="889000" cy="3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155614</xdr:rowOff>
    </xdr:from>
    <xdr:to>
      <xdr:col>76</xdr:col>
      <xdr:colOff>114300</xdr:colOff>
      <xdr:row>79</xdr:row>
      <xdr:rowOff>330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28714"/>
          <a:ext cx="889000" cy="1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160998</xdr:rowOff>
    </xdr:from>
    <xdr:to>
      <xdr:col>71</xdr:col>
      <xdr:colOff>177800</xdr:colOff>
      <xdr:row>79</xdr:row>
      <xdr:rowOff>330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34098"/>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88215</xdr:rowOff>
    </xdr:from>
    <xdr:to>
      <xdr:col>72</xdr:col>
      <xdr:colOff>38100</xdr:colOff>
      <xdr:row>78</xdr:row>
      <xdr:rowOff>18365</xdr:rowOff>
    </xdr:to>
    <xdr:sp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2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34892</xdr:rowOff>
    </xdr:from>
    <xdr:ext cx="534377" cy="259045"/>
    <xdr:sp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0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130150</xdr:rowOff>
    </xdr:from>
    <xdr:to>
      <xdr:col>67</xdr:col>
      <xdr:colOff>101600</xdr:colOff>
      <xdr:row>78</xdr:row>
      <xdr:rowOff>60300</xdr:rowOff>
    </xdr:to>
    <xdr:sp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3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76827</xdr:rowOff>
    </xdr:from>
    <xdr:ext cx="534377" cy="259045"/>
    <xdr:sp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0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121120</xdr:rowOff>
    </xdr:from>
    <xdr:to>
      <xdr:col>85</xdr:col>
      <xdr:colOff>177800</xdr:colOff>
      <xdr:row>79</xdr:row>
      <xdr:rowOff>51270</xdr:rowOff>
    </xdr:to>
    <xdr:sp textlink="">
      <xdr:nvSpPr>
        <xdr:cNvPr id="643" name="楕円 642">
          <a:extLst>
            <a:ext uri="{FF2B5EF4-FFF2-40B4-BE49-F238E27FC236}">
              <a16:creationId xmlns:a16="http://schemas.microsoft.com/office/drawing/2014/main" id="{00000000-0008-0000-0700-000083020000}"/>
            </a:ext>
          </a:extLst>
        </xdr:cNvPr>
        <xdr:cNvSpPr/>
      </xdr:nvSpPr>
      <xdr:spPr>
        <a:xfrm>
          <a:off x="16268700" y="134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44645</xdr:rowOff>
    </xdr:from>
    <xdr:ext cx="469744" cy="259045"/>
    <xdr:sp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1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136017</xdr:rowOff>
    </xdr:from>
    <xdr:to>
      <xdr:col>81</xdr:col>
      <xdr:colOff>101600</xdr:colOff>
      <xdr:row>79</xdr:row>
      <xdr:rowOff>66167</xdr:rowOff>
    </xdr:to>
    <xdr:sp textlink="">
      <xdr:nvSpPr>
        <xdr:cNvPr id="645" name="楕円 644">
          <a:extLst>
            <a:ext uri="{FF2B5EF4-FFF2-40B4-BE49-F238E27FC236}">
              <a16:creationId xmlns:a16="http://schemas.microsoft.com/office/drawing/2014/main" id="{00000000-0008-0000-0700-000085020000}"/>
            </a:ext>
          </a:extLst>
        </xdr:cNvPr>
        <xdr:cNvSpPr/>
      </xdr:nvSpPr>
      <xdr:spPr>
        <a:xfrm>
          <a:off x="15430500" y="1350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57294</xdr:rowOff>
    </xdr:from>
    <xdr:ext cx="469744" cy="259045"/>
    <xdr:sp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0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104814</xdr:rowOff>
    </xdr:from>
    <xdr:to>
      <xdr:col>76</xdr:col>
      <xdr:colOff>165100</xdr:colOff>
      <xdr:row>79</xdr:row>
      <xdr:rowOff>34964</xdr:rowOff>
    </xdr:to>
    <xdr:sp textlink="">
      <xdr:nvSpPr>
        <xdr:cNvPr id="647" name="楕円 646">
          <a:extLst>
            <a:ext uri="{FF2B5EF4-FFF2-40B4-BE49-F238E27FC236}">
              <a16:creationId xmlns:a16="http://schemas.microsoft.com/office/drawing/2014/main" id="{00000000-0008-0000-0700-000087020000}"/>
            </a:ext>
          </a:extLst>
        </xdr:cNvPr>
        <xdr:cNvSpPr/>
      </xdr:nvSpPr>
      <xdr:spPr>
        <a:xfrm>
          <a:off x="14541500" y="134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26091</xdr:rowOff>
    </xdr:from>
    <xdr:ext cx="469744" cy="259045"/>
    <xdr:sp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57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120980</xdr:rowOff>
    </xdr:from>
    <xdr:to>
      <xdr:col>72</xdr:col>
      <xdr:colOff>38100</xdr:colOff>
      <xdr:row>79</xdr:row>
      <xdr:rowOff>51130</xdr:rowOff>
    </xdr:to>
    <xdr:sp textlink="">
      <xdr:nvSpPr>
        <xdr:cNvPr id="649" name="楕円 648">
          <a:extLst>
            <a:ext uri="{FF2B5EF4-FFF2-40B4-BE49-F238E27FC236}">
              <a16:creationId xmlns:a16="http://schemas.microsoft.com/office/drawing/2014/main" id="{00000000-0008-0000-0700-000089020000}"/>
            </a:ext>
          </a:extLst>
        </xdr:cNvPr>
        <xdr:cNvSpPr/>
      </xdr:nvSpPr>
      <xdr:spPr>
        <a:xfrm>
          <a:off x="13652500" y="134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42257</xdr:rowOff>
    </xdr:from>
    <xdr:ext cx="469744" cy="259045"/>
    <xdr:sp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58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110198</xdr:rowOff>
    </xdr:from>
    <xdr:to>
      <xdr:col>67</xdr:col>
      <xdr:colOff>101600</xdr:colOff>
      <xdr:row>79</xdr:row>
      <xdr:rowOff>40348</xdr:rowOff>
    </xdr:to>
    <xdr:sp textlink="">
      <xdr:nvSpPr>
        <xdr:cNvPr id="651" name="楕円 650">
          <a:extLst>
            <a:ext uri="{FF2B5EF4-FFF2-40B4-BE49-F238E27FC236}">
              <a16:creationId xmlns:a16="http://schemas.microsoft.com/office/drawing/2014/main" id="{00000000-0008-0000-0700-00008B020000}"/>
            </a:ext>
          </a:extLst>
        </xdr:cNvPr>
        <xdr:cNvSpPr/>
      </xdr:nvSpPr>
      <xdr:spPr>
        <a:xfrm>
          <a:off x="12763500" y="1348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31475</xdr:rowOff>
    </xdr:from>
    <xdr:ext cx="469744" cy="259045"/>
    <xdr:sp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57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155485</xdr:rowOff>
    </xdr:from>
    <xdr:to>
      <xdr:col>85</xdr:col>
      <xdr:colOff>127000</xdr:colOff>
      <xdr:row>97</xdr:row>
      <xdr:rowOff>158271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786135"/>
          <a:ext cx="838200" cy="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154730</xdr:rowOff>
    </xdr:from>
    <xdr:to>
      <xdr:col>81</xdr:col>
      <xdr:colOff>50800</xdr:colOff>
      <xdr:row>97</xdr:row>
      <xdr:rowOff>155485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785380"/>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154730</xdr:rowOff>
    </xdr:from>
    <xdr:to>
      <xdr:col>76</xdr:col>
      <xdr:colOff>114300</xdr:colOff>
      <xdr:row>97</xdr:row>
      <xdr:rowOff>155947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785380"/>
          <a:ext cx="889000" cy="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155947</xdr:rowOff>
    </xdr:from>
    <xdr:to>
      <xdr:col>71</xdr:col>
      <xdr:colOff>177800</xdr:colOff>
      <xdr:row>97</xdr:row>
      <xdr:rowOff>165863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786597"/>
          <a:ext cx="889000" cy="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94371</xdr:rowOff>
    </xdr:from>
    <xdr:to>
      <xdr:col>72</xdr:col>
      <xdr:colOff>38100</xdr:colOff>
      <xdr:row>98</xdr:row>
      <xdr:rowOff>24521</xdr:rowOff>
    </xdr:to>
    <xdr:sp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41048</xdr:rowOff>
    </xdr:from>
    <xdr:ext cx="534377" cy="259045"/>
    <xdr:sp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50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104208</xdr:rowOff>
    </xdr:from>
    <xdr:to>
      <xdr:col>67</xdr:col>
      <xdr:colOff>101600</xdr:colOff>
      <xdr:row>98</xdr:row>
      <xdr:rowOff>34358</xdr:rowOff>
    </xdr:to>
    <xdr:sp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50885</xdr:rowOff>
    </xdr:from>
    <xdr:ext cx="534377" cy="259045"/>
    <xdr:sp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51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107471</xdr:rowOff>
    </xdr:from>
    <xdr:to>
      <xdr:col>85</xdr:col>
      <xdr:colOff>177800</xdr:colOff>
      <xdr:row>98</xdr:row>
      <xdr:rowOff>37621</xdr:rowOff>
    </xdr:to>
    <xdr:sp textlink="">
      <xdr:nvSpPr>
        <xdr:cNvPr id="698" name="楕円 697">
          <a:extLst>
            <a:ext uri="{FF2B5EF4-FFF2-40B4-BE49-F238E27FC236}">
              <a16:creationId xmlns:a16="http://schemas.microsoft.com/office/drawing/2014/main" id="{00000000-0008-0000-0700-0000BA020000}"/>
            </a:ext>
          </a:extLst>
        </xdr:cNvPr>
        <xdr:cNvSpPr/>
      </xdr:nvSpPr>
      <xdr:spPr>
        <a:xfrm>
          <a:off x="16268700" y="1673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62005</xdr:rowOff>
    </xdr:from>
    <xdr:ext cx="534377" cy="259045"/>
    <xdr:sp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104685</xdr:rowOff>
    </xdr:from>
    <xdr:to>
      <xdr:col>81</xdr:col>
      <xdr:colOff>101600</xdr:colOff>
      <xdr:row>98</xdr:row>
      <xdr:rowOff>34835</xdr:rowOff>
    </xdr:to>
    <xdr:sp textlink="">
      <xdr:nvSpPr>
        <xdr:cNvPr id="700" name="楕円 699">
          <a:extLst>
            <a:ext uri="{FF2B5EF4-FFF2-40B4-BE49-F238E27FC236}">
              <a16:creationId xmlns:a16="http://schemas.microsoft.com/office/drawing/2014/main" id="{00000000-0008-0000-0700-0000BC020000}"/>
            </a:ext>
          </a:extLst>
        </xdr:cNvPr>
        <xdr:cNvSpPr/>
      </xdr:nvSpPr>
      <xdr:spPr>
        <a:xfrm>
          <a:off x="15430500" y="167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25962</xdr:rowOff>
    </xdr:from>
    <xdr:ext cx="534377" cy="259045"/>
    <xdr:sp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103930</xdr:rowOff>
    </xdr:from>
    <xdr:to>
      <xdr:col>76</xdr:col>
      <xdr:colOff>165100</xdr:colOff>
      <xdr:row>98</xdr:row>
      <xdr:rowOff>34080</xdr:rowOff>
    </xdr:to>
    <xdr:sp textlink="">
      <xdr:nvSpPr>
        <xdr:cNvPr id="702" name="楕円 701">
          <a:extLst>
            <a:ext uri="{FF2B5EF4-FFF2-40B4-BE49-F238E27FC236}">
              <a16:creationId xmlns:a16="http://schemas.microsoft.com/office/drawing/2014/main" id="{00000000-0008-0000-0700-0000BE020000}"/>
            </a:ext>
          </a:extLst>
        </xdr:cNvPr>
        <xdr:cNvSpPr/>
      </xdr:nvSpPr>
      <xdr:spPr>
        <a:xfrm>
          <a:off x="14541500" y="167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25207</xdr:rowOff>
    </xdr:from>
    <xdr:ext cx="534377" cy="259045"/>
    <xdr:sp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2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105147</xdr:rowOff>
    </xdr:from>
    <xdr:to>
      <xdr:col>72</xdr:col>
      <xdr:colOff>38100</xdr:colOff>
      <xdr:row>98</xdr:row>
      <xdr:rowOff>35297</xdr:rowOff>
    </xdr:to>
    <xdr:sp textlink="">
      <xdr:nvSpPr>
        <xdr:cNvPr id="704" name="楕円 703">
          <a:extLst>
            <a:ext uri="{FF2B5EF4-FFF2-40B4-BE49-F238E27FC236}">
              <a16:creationId xmlns:a16="http://schemas.microsoft.com/office/drawing/2014/main" id="{00000000-0008-0000-0700-0000C0020000}"/>
            </a:ext>
          </a:extLst>
        </xdr:cNvPr>
        <xdr:cNvSpPr/>
      </xdr:nvSpPr>
      <xdr:spPr>
        <a:xfrm>
          <a:off x="13652500" y="1673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26424</xdr:rowOff>
    </xdr:from>
    <xdr:ext cx="534377" cy="259045"/>
    <xdr:sp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2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115063</xdr:rowOff>
    </xdr:from>
    <xdr:to>
      <xdr:col>67</xdr:col>
      <xdr:colOff>101600</xdr:colOff>
      <xdr:row>98</xdr:row>
      <xdr:rowOff>45213</xdr:rowOff>
    </xdr:to>
    <xdr:sp textlink="">
      <xdr:nvSpPr>
        <xdr:cNvPr id="706" name="楕円 705">
          <a:extLst>
            <a:ext uri="{FF2B5EF4-FFF2-40B4-BE49-F238E27FC236}">
              <a16:creationId xmlns:a16="http://schemas.microsoft.com/office/drawing/2014/main" id="{00000000-0008-0000-0700-0000C2020000}"/>
            </a:ext>
          </a:extLst>
        </xdr:cNvPr>
        <xdr:cNvSpPr/>
      </xdr:nvSpPr>
      <xdr:spPr>
        <a:xfrm>
          <a:off x="12763500" y="1674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36340</xdr:rowOff>
    </xdr:from>
    <xdr:ext cx="534377" cy="259045"/>
    <xdr:sp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3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160528</xdr:rowOff>
    </xdr:from>
    <xdr:to>
      <xdr:col>102</xdr:col>
      <xdr:colOff>165100</xdr:colOff>
      <xdr:row>39</xdr:row>
      <xdr:rowOff>90678</xdr:rowOff>
    </xdr:to>
    <xdr:sp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107205</xdr:rowOff>
    </xdr:from>
    <xdr:ext cx="313932" cy="259045"/>
    <xdr:sp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88333" y="645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93853</xdr:rowOff>
    </xdr:from>
    <xdr:to>
      <xdr:col>98</xdr:col>
      <xdr:colOff>38100</xdr:colOff>
      <xdr:row>39</xdr:row>
      <xdr:rowOff>24003</xdr:rowOff>
    </xdr:to>
    <xdr:sp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40530</xdr:rowOff>
    </xdr:from>
    <xdr:ext cx="378565" cy="259045"/>
    <xdr:sp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384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48078</xdr:rowOff>
    </xdr:from>
    <xdr:to>
      <xdr:col>102</xdr:col>
      <xdr:colOff>165100</xdr:colOff>
      <xdr:row>59</xdr:row>
      <xdr:rowOff>149678</xdr:rowOff>
    </xdr:to>
    <xdr:sp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166205</xdr:rowOff>
    </xdr:from>
    <xdr:ext cx="249299" cy="259045"/>
    <xdr:sp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総務費が減少し，商工費が増加したのは，ふるさと寄附金事業費の所管替えによるものである。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民生費が増加したのは，低所得世帯支援給付金給付事業費や保育所等整備事業費の増加によるものであるが，類似団体内平均や鹿児島県平均と比較しても高い水準で推移している。</a:t>
          </a:r>
        </a:p>
        <a:p>
          <a:r>
            <a:rPr kumimoji="1" lang="ja-JP" altLang="en-US" sz="1300">
              <a:latin typeface="ＭＳ Ｐゴシック" panose="020B0600070205080204" pitchFamily="50" charset="-128"/>
              <a:ea typeface="ＭＳ Ｐゴシック" panose="020B0600070205080204" pitchFamily="50" charset="-128"/>
            </a:rPr>
            <a:t>衛生費が増加したのは，クリーンセンター整備事業に伴う負担金等の増加によるものである。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が増加したのは，かごしま茶産地力向上条件整備事業費等の増加によるものであるが，類似団体や県平均と比較して高い水準で推移しているのは本市が基幹産業である農林水産部門に職員を重点的に配置し，その振興に取り組んで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土木費が増加したのは，牧之内団地公営住宅新築工事費等の増加によるものである。</a:t>
          </a:r>
        </a:p>
        <a:p>
          <a:r>
            <a:rPr kumimoji="1" lang="ja-JP" altLang="en-US" sz="1300">
              <a:latin typeface="ＭＳ Ｐゴシック" panose="020B0600070205080204" pitchFamily="50" charset="-128"/>
              <a:ea typeface="ＭＳ Ｐゴシック" panose="020B0600070205080204" pitchFamily="50" charset="-128"/>
            </a:rPr>
            <a:t>各目的別で臨時的な価格高騰対策に関連する事業費についても多くなっている。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鹿児島県南九州市</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財政調整基金残高は取崩し（</a:t>
          </a:r>
          <a:r>
            <a:rPr kumimoji="1" lang="en-US" altLang="ja-JP" sz="1400">
              <a:latin typeface="ＭＳ ゴシック" pitchFamily="49" charset="-128"/>
              <a:ea typeface="ＭＳ ゴシック" pitchFamily="49" charset="-128"/>
            </a:rPr>
            <a:t>350</a:t>
          </a:r>
          <a:r>
            <a:rPr kumimoji="1" lang="ja-JP" altLang="en-US" sz="1400">
              <a:latin typeface="ＭＳ ゴシック" pitchFamily="49" charset="-128"/>
              <a:ea typeface="ＭＳ ゴシック" pitchFamily="49" charset="-128"/>
            </a:rPr>
            <a:t>百万円）があったものの，標準財政規模の減少に伴い，前年度と比較して増に，実質収支額は寄附金の増により前年度を上回る結果となった。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実質単年度収支が赤字となったのは，財政調整基金の取崩しによるものである。今後も行財政改革を推進し，歳入の確保と歳出の抑制を図り，実質単年度収支の改善に努める。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鹿児島県南九州市</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は発生しておらず各会計単独でも赤字は発生していないことから，概ね健全な財政運営がされていると分析できる。今後は，各特別会計において一般会計からの繰入を減少できるよう，経費の削減と歳入の確保を図り，より一層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鹿児島県南九州市</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償還終了に伴う元利償還金の減少等により，元利償還金等（Ａ）が前年度と比較して減額となった。</a:t>
          </a:r>
        </a:p>
        <a:p>
          <a:r>
            <a:rPr kumimoji="1" lang="ja-JP" altLang="en-US" sz="1300">
              <a:latin typeface="ＭＳ ゴシック" pitchFamily="49" charset="-128"/>
              <a:ea typeface="ＭＳ ゴシック" pitchFamily="49" charset="-128"/>
            </a:rPr>
            <a:t>実質公債費比率は類似団体と比較して低い水準にあるが，今後，新ごみ処理施設の整備等大規模事業による元利償還金の増加により比率が上昇すると予想されることから，財政計画に基づき地方債の繰上償還を実施するなど，引き続き水準を維持するよう努める。</a:t>
          </a:r>
        </a:p>
      </xdr:txBody>
    </xdr:sp>
    <xdr:clientData/>
  </xdr:twoCellAnchor>
  <xdr:twoCellAnchor>
    <xdr:from>
      <xdr:col>1</xdr:col>
      <xdr:colOff>0</xdr:colOff>
      <xdr:row>56</xdr:row>
      <xdr:rowOff>0</xdr:rowOff>
    </xdr:from>
    <xdr:to>
      <xdr:col>10</xdr:col>
      <xdr:colOff>0</xdr:colOff>
      <xdr:row>57</xdr:row>
      <xdr:rowOff>0</xdr:rowOff>
    </xdr:to>
    <xdr:sp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減債基金残高のうち，実質公債費比率の算定に用いる満期一括償還地方債の償還の財源として積み立てた額はない。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鹿児島県南九州市</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将来負担額（Ａ）での地方債現在高は過疎債借入の増に伴い増額となったが，充当可能財源等（Ｂ）での寄附金の増に伴う充当可能基金残高の増額により，将来負担比率は算定されなかった。</a:t>
          </a:r>
        </a:p>
        <a:p>
          <a:r>
            <a:rPr kumimoji="1" lang="ja-JP" altLang="en-US" sz="1400">
              <a:latin typeface="ＭＳ ゴシック" pitchFamily="49" charset="-128"/>
              <a:ea typeface="ＭＳ ゴシック" pitchFamily="49" charset="-128"/>
            </a:rPr>
            <a:t>引き続き，財政調整基金等の充当可能基金の充実や，交付税措置される有利な起債等を活用し，将来負担の軽減に努める。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鹿児島県南九州市</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平和へのメッセージ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from</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知覧スピーチコンテストや子育てしやすいまちづくりプロジェクト等の事業費により「きばいやんせ南九州市ふるさと基金」を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百万円，県道整備及び市道補助整備事業費により「公共施設等整備基金」を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百万円，知覧特攻平和会館や平和公園管理費により「平和基金」を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百万円，小中学校の改修工事により「学校整備積立基金」を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百万円を取り崩した一方で，ふるさと寄附金により「きばいやんせ南九州市ふるさと基金」に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百万円，「学校整備積立基金」に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百万円，「庁舎建設整備基金」に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大規模事業等の実施や経済事情の変動等の影響により増減を繰り返している。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ふるさと寄附金の影響で，短期的には基金残高は増加しているが，長期的には減少の傾向にあるため，財政計画等に基づき持続可能な財政運営に努める。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きばいやんせ南九州市ふるさと基金：地域の福祉の向上や次世代に引き継ぐべき地域資源の保全と活用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平和基金：知覧特攻平和会館をはじめ，平和なまちづくりや情報の発信に関連する施設及び事業の推進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庁舎建設整備基金：市庁舎建設整備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きばいやんせ南九州市ふるさと基金：ふるさと寄附金の増及び次年度以降実施事業に備えた増に伴い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平和基金：知覧特攻平和会館使用料収入が増加したことによる増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庁舎建設整備基金：建設整備に備え，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きばいやんせ南九州市ふるさと基金：基金の使途に沿った事業を計画的に実施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平和基金：基金の使途に沿った事業実施のため計画的（令和９年度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庁舎建設整備基金：市庁舎建設整備のため，毎年度計画的に積立予定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景気や社会情勢の動向による市民税（所得割・法人税割）等の変動</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短期的に増加しているものの，大規模事業等により減少していく見込みである。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千円及び次年度以降実施事業に備えるための積立て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50,703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市債の償還計画を踏まえ，積立てを行う。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28798641</v>
      </c>
      <c r="BO4" s="358"/>
      <c r="BP4" s="358"/>
      <c r="BQ4" s="358"/>
      <c r="BR4" s="358"/>
      <c r="BS4" s="358"/>
      <c r="BT4" s="358"/>
      <c r="BU4" s="359"/>
      <c r="BV4" s="357">
        <v>26122173</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5.2</v>
      </c>
      <c r="CU4" s="364"/>
      <c r="CV4" s="364"/>
      <c r="CW4" s="364"/>
      <c r="CX4" s="364"/>
      <c r="CY4" s="364"/>
      <c r="CZ4" s="364"/>
      <c r="DA4" s="365"/>
      <c r="DB4" s="363">
        <v>5.0999999999999996</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27861966</v>
      </c>
      <c r="BO5" s="395"/>
      <c r="BP5" s="395"/>
      <c r="BQ5" s="395"/>
      <c r="BR5" s="395"/>
      <c r="BS5" s="395"/>
      <c r="BT5" s="395"/>
      <c r="BU5" s="396"/>
      <c r="BV5" s="394">
        <v>25270138</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91.8</v>
      </c>
      <c r="CU5" s="392"/>
      <c r="CV5" s="392"/>
      <c r="CW5" s="392"/>
      <c r="CX5" s="392"/>
      <c r="CY5" s="392"/>
      <c r="CZ5" s="392"/>
      <c r="DA5" s="393"/>
      <c r="DB5" s="391">
        <v>89.7</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936675</v>
      </c>
      <c r="BO6" s="395"/>
      <c r="BP6" s="395"/>
      <c r="BQ6" s="395"/>
      <c r="BR6" s="395"/>
      <c r="BS6" s="395"/>
      <c r="BT6" s="395"/>
      <c r="BU6" s="396"/>
      <c r="BV6" s="394">
        <v>852035</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92.3</v>
      </c>
      <c r="CU6" s="432"/>
      <c r="CV6" s="432"/>
      <c r="CW6" s="432"/>
      <c r="CX6" s="432"/>
      <c r="CY6" s="432"/>
      <c r="CZ6" s="432"/>
      <c r="DA6" s="433"/>
      <c r="DB6" s="431">
        <v>90.8</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281173</v>
      </c>
      <c r="BO7" s="395"/>
      <c r="BP7" s="395"/>
      <c r="BQ7" s="395"/>
      <c r="BR7" s="395"/>
      <c r="BS7" s="395"/>
      <c r="BT7" s="395"/>
      <c r="BU7" s="396"/>
      <c r="BV7" s="394">
        <v>197037</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12673407</v>
      </c>
      <c r="CU7" s="395"/>
      <c r="CV7" s="395"/>
      <c r="CW7" s="395"/>
      <c r="CX7" s="395"/>
      <c r="CY7" s="395"/>
      <c r="CZ7" s="395"/>
      <c r="DA7" s="396"/>
      <c r="DB7" s="394">
        <v>12765513</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655502</v>
      </c>
      <c r="BO8" s="395"/>
      <c r="BP8" s="395"/>
      <c r="BQ8" s="395"/>
      <c r="BR8" s="395"/>
      <c r="BS8" s="395"/>
      <c r="BT8" s="395"/>
      <c r="BU8" s="396"/>
      <c r="BV8" s="394">
        <v>654998</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0.35</v>
      </c>
      <c r="CU8" s="435"/>
      <c r="CV8" s="435"/>
      <c r="CW8" s="435"/>
      <c r="CX8" s="435"/>
      <c r="CY8" s="435"/>
      <c r="CZ8" s="435"/>
      <c r="DA8" s="436"/>
      <c r="DB8" s="434">
        <v>0.35</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33080</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504</v>
      </c>
      <c r="BO9" s="395"/>
      <c r="BP9" s="395"/>
      <c r="BQ9" s="395"/>
      <c r="BR9" s="395"/>
      <c r="BS9" s="395"/>
      <c r="BT9" s="395"/>
      <c r="BU9" s="396"/>
      <c r="BV9" s="394">
        <v>38750</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13.4</v>
      </c>
      <c r="CU9" s="392"/>
      <c r="CV9" s="392"/>
      <c r="CW9" s="392"/>
      <c r="CX9" s="392"/>
      <c r="CY9" s="392"/>
      <c r="CZ9" s="392"/>
      <c r="DA9" s="393"/>
      <c r="DB9" s="391">
        <v>14.5</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36352</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8305</v>
      </c>
      <c r="BO10" s="395"/>
      <c r="BP10" s="395"/>
      <c r="BQ10" s="395"/>
      <c r="BR10" s="395"/>
      <c r="BS10" s="395"/>
      <c r="BT10" s="395"/>
      <c r="BU10" s="396"/>
      <c r="BV10" s="394">
        <v>7052</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32079</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114</v>
      </c>
      <c r="AV12" s="427"/>
      <c r="AW12" s="427"/>
      <c r="AX12" s="427"/>
      <c r="AY12" s="428" t="s">
        <v>128</v>
      </c>
      <c r="AZ12" s="429"/>
      <c r="BA12" s="429"/>
      <c r="BB12" s="429"/>
      <c r="BC12" s="429"/>
      <c r="BD12" s="429"/>
      <c r="BE12" s="429"/>
      <c r="BF12" s="429"/>
      <c r="BG12" s="429"/>
      <c r="BH12" s="429"/>
      <c r="BI12" s="429"/>
      <c r="BJ12" s="429"/>
      <c r="BK12" s="429"/>
      <c r="BL12" s="429"/>
      <c r="BM12" s="430"/>
      <c r="BN12" s="394">
        <v>350000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31464</v>
      </c>
      <c r="S13" s="479"/>
      <c r="T13" s="479"/>
      <c r="U13" s="479"/>
      <c r="V13" s="480"/>
      <c r="W13" s="410" t="s">
        <v>131</v>
      </c>
      <c r="X13" s="411"/>
      <c r="Y13" s="411"/>
      <c r="Z13" s="411"/>
      <c r="AA13" s="411"/>
      <c r="AB13" s="401"/>
      <c r="AC13" s="445">
        <v>3619</v>
      </c>
      <c r="AD13" s="446"/>
      <c r="AE13" s="446"/>
      <c r="AF13" s="446"/>
      <c r="AG13" s="488"/>
      <c r="AH13" s="445">
        <v>4246</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-341191</v>
      </c>
      <c r="BO13" s="395"/>
      <c r="BP13" s="395"/>
      <c r="BQ13" s="395"/>
      <c r="BR13" s="395"/>
      <c r="BS13" s="395"/>
      <c r="BT13" s="395"/>
      <c r="BU13" s="396"/>
      <c r="BV13" s="394">
        <v>45802</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6.8</v>
      </c>
      <c r="CU13" s="392"/>
      <c r="CV13" s="392"/>
      <c r="CW13" s="392"/>
      <c r="CX13" s="392"/>
      <c r="CY13" s="392"/>
      <c r="CZ13" s="392"/>
      <c r="DA13" s="393"/>
      <c r="DB13" s="391">
        <v>6.9</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32745</v>
      </c>
      <c r="S14" s="479"/>
      <c r="T14" s="479"/>
      <c r="U14" s="479"/>
      <c r="V14" s="480"/>
      <c r="W14" s="384"/>
      <c r="X14" s="385"/>
      <c r="Y14" s="385"/>
      <c r="Z14" s="385"/>
      <c r="AA14" s="385"/>
      <c r="AB14" s="374"/>
      <c r="AC14" s="481">
        <v>22.5</v>
      </c>
      <c r="AD14" s="482"/>
      <c r="AE14" s="482"/>
      <c r="AF14" s="482"/>
      <c r="AG14" s="483"/>
      <c r="AH14" s="481">
        <v>24.5</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32209</v>
      </c>
      <c r="S15" s="479"/>
      <c r="T15" s="479"/>
      <c r="U15" s="479"/>
      <c r="V15" s="480"/>
      <c r="W15" s="410" t="s">
        <v>137</v>
      </c>
      <c r="X15" s="411"/>
      <c r="Y15" s="411"/>
      <c r="Z15" s="411"/>
      <c r="AA15" s="411"/>
      <c r="AB15" s="401"/>
      <c r="AC15" s="445">
        <v>3381</v>
      </c>
      <c r="AD15" s="446"/>
      <c r="AE15" s="446"/>
      <c r="AF15" s="446"/>
      <c r="AG15" s="488"/>
      <c r="AH15" s="445">
        <v>3726</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4196057</v>
      </c>
      <c r="BO15" s="358"/>
      <c r="BP15" s="358"/>
      <c r="BQ15" s="358"/>
      <c r="BR15" s="358"/>
      <c r="BS15" s="358"/>
      <c r="BT15" s="358"/>
      <c r="BU15" s="359"/>
      <c r="BV15" s="357">
        <v>4178696</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21</v>
      </c>
      <c r="AD16" s="482"/>
      <c r="AE16" s="482"/>
      <c r="AF16" s="482"/>
      <c r="AG16" s="483"/>
      <c r="AH16" s="481">
        <v>21.5</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11577085</v>
      </c>
      <c r="BO16" s="395"/>
      <c r="BP16" s="395"/>
      <c r="BQ16" s="395"/>
      <c r="BR16" s="395"/>
      <c r="BS16" s="395"/>
      <c r="BT16" s="395"/>
      <c r="BU16" s="396"/>
      <c r="BV16" s="394">
        <v>11582701</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9071</v>
      </c>
      <c r="AD17" s="446"/>
      <c r="AE17" s="446"/>
      <c r="AF17" s="446"/>
      <c r="AG17" s="488"/>
      <c r="AH17" s="445">
        <v>9393</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5225765</v>
      </c>
      <c r="BO17" s="395"/>
      <c r="BP17" s="395"/>
      <c r="BQ17" s="395"/>
      <c r="BR17" s="395"/>
      <c r="BS17" s="395"/>
      <c r="BT17" s="395"/>
      <c r="BU17" s="396"/>
      <c r="BV17" s="394">
        <v>5210178</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357.91</v>
      </c>
      <c r="M18" s="518"/>
      <c r="N18" s="518"/>
      <c r="O18" s="518"/>
      <c r="P18" s="518"/>
      <c r="Q18" s="518"/>
      <c r="R18" s="519"/>
      <c r="S18" s="519"/>
      <c r="T18" s="519"/>
      <c r="U18" s="519"/>
      <c r="V18" s="520"/>
      <c r="W18" s="412"/>
      <c r="X18" s="413"/>
      <c r="Y18" s="413"/>
      <c r="Z18" s="413"/>
      <c r="AA18" s="413"/>
      <c r="AB18" s="404"/>
      <c r="AC18" s="521">
        <v>56.4</v>
      </c>
      <c r="AD18" s="522"/>
      <c r="AE18" s="522"/>
      <c r="AF18" s="522"/>
      <c r="AG18" s="523"/>
      <c r="AH18" s="521">
        <v>54.1</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11682755</v>
      </c>
      <c r="BO18" s="395"/>
      <c r="BP18" s="395"/>
      <c r="BQ18" s="395"/>
      <c r="BR18" s="395"/>
      <c r="BS18" s="395"/>
      <c r="BT18" s="395"/>
      <c r="BU18" s="396"/>
      <c r="BV18" s="394">
        <v>11561499</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92</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15671528</v>
      </c>
      <c r="BO19" s="395"/>
      <c r="BP19" s="395"/>
      <c r="BQ19" s="395"/>
      <c r="BR19" s="395"/>
      <c r="BS19" s="395"/>
      <c r="BT19" s="395"/>
      <c r="BU19" s="396"/>
      <c r="BV19" s="394">
        <v>15066529</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14485</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19176885</v>
      </c>
      <c r="BO22" s="358"/>
      <c r="BP22" s="358"/>
      <c r="BQ22" s="358"/>
      <c r="BR22" s="358"/>
      <c r="BS22" s="358"/>
      <c r="BT22" s="358"/>
      <c r="BU22" s="359"/>
      <c r="BV22" s="357">
        <v>18389102</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17892881</v>
      </c>
      <c r="BO23" s="395"/>
      <c r="BP23" s="395"/>
      <c r="BQ23" s="395"/>
      <c r="BR23" s="395"/>
      <c r="BS23" s="395"/>
      <c r="BT23" s="395"/>
      <c r="BU23" s="396"/>
      <c r="BV23" s="394">
        <v>16952999</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7369</v>
      </c>
      <c r="R24" s="446"/>
      <c r="S24" s="446"/>
      <c r="T24" s="446"/>
      <c r="U24" s="446"/>
      <c r="V24" s="488"/>
      <c r="W24" s="540"/>
      <c r="X24" s="541"/>
      <c r="Y24" s="542"/>
      <c r="Z24" s="444" t="s">
        <v>162</v>
      </c>
      <c r="AA24" s="424"/>
      <c r="AB24" s="424"/>
      <c r="AC24" s="424"/>
      <c r="AD24" s="424"/>
      <c r="AE24" s="424"/>
      <c r="AF24" s="424"/>
      <c r="AG24" s="425"/>
      <c r="AH24" s="445">
        <v>337</v>
      </c>
      <c r="AI24" s="446"/>
      <c r="AJ24" s="446"/>
      <c r="AK24" s="446"/>
      <c r="AL24" s="488"/>
      <c r="AM24" s="445">
        <v>1105697</v>
      </c>
      <c r="AN24" s="446"/>
      <c r="AO24" s="446"/>
      <c r="AP24" s="446"/>
      <c r="AQ24" s="446"/>
      <c r="AR24" s="488"/>
      <c r="AS24" s="445">
        <v>3281</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12764231</v>
      </c>
      <c r="BO24" s="395"/>
      <c r="BP24" s="395"/>
      <c r="BQ24" s="395"/>
      <c r="BR24" s="395"/>
      <c r="BS24" s="395"/>
      <c r="BT24" s="395"/>
      <c r="BU24" s="396"/>
      <c r="BV24" s="394">
        <v>11325569</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6161</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1389799</v>
      </c>
      <c r="BO25" s="358"/>
      <c r="BP25" s="358"/>
      <c r="BQ25" s="358"/>
      <c r="BR25" s="358"/>
      <c r="BS25" s="358"/>
      <c r="BT25" s="358"/>
      <c r="BU25" s="359"/>
      <c r="BV25" s="357">
        <v>1227482</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5925</v>
      </c>
      <c r="R26" s="446"/>
      <c r="S26" s="446"/>
      <c r="T26" s="446"/>
      <c r="U26" s="446"/>
      <c r="V26" s="488"/>
      <c r="W26" s="540"/>
      <c r="X26" s="541"/>
      <c r="Y26" s="542"/>
      <c r="Z26" s="444" t="s">
        <v>168</v>
      </c>
      <c r="AA26" s="546"/>
      <c r="AB26" s="546"/>
      <c r="AC26" s="546"/>
      <c r="AD26" s="546"/>
      <c r="AE26" s="546"/>
      <c r="AF26" s="546"/>
      <c r="AG26" s="547"/>
      <c r="AH26" s="445">
        <v>14</v>
      </c>
      <c r="AI26" s="446"/>
      <c r="AJ26" s="446"/>
      <c r="AK26" s="446"/>
      <c r="AL26" s="488"/>
      <c r="AM26" s="445">
        <v>47362</v>
      </c>
      <c r="AN26" s="446"/>
      <c r="AO26" s="446"/>
      <c r="AP26" s="446"/>
      <c r="AQ26" s="446"/>
      <c r="AR26" s="488"/>
      <c r="AS26" s="445">
        <v>3383</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3880</v>
      </c>
      <c r="R27" s="446"/>
      <c r="S27" s="446"/>
      <c r="T27" s="446"/>
      <c r="U27" s="446"/>
      <c r="V27" s="488"/>
      <c r="W27" s="540"/>
      <c r="X27" s="541"/>
      <c r="Y27" s="542"/>
      <c r="Z27" s="444" t="s">
        <v>171</v>
      </c>
      <c r="AA27" s="424"/>
      <c r="AB27" s="424"/>
      <c r="AC27" s="424"/>
      <c r="AD27" s="424"/>
      <c r="AE27" s="424"/>
      <c r="AF27" s="424"/>
      <c r="AG27" s="425"/>
      <c r="AH27" s="445">
        <v>9</v>
      </c>
      <c r="AI27" s="446"/>
      <c r="AJ27" s="446"/>
      <c r="AK27" s="446"/>
      <c r="AL27" s="488"/>
      <c r="AM27" s="445">
        <v>37035</v>
      </c>
      <c r="AN27" s="446"/>
      <c r="AO27" s="446"/>
      <c r="AP27" s="446"/>
      <c r="AQ27" s="446"/>
      <c r="AR27" s="488"/>
      <c r="AS27" s="445">
        <v>4115</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100472</v>
      </c>
      <c r="BO27" s="514"/>
      <c r="BP27" s="514"/>
      <c r="BQ27" s="514"/>
      <c r="BR27" s="514"/>
      <c r="BS27" s="514"/>
      <c r="BT27" s="514"/>
      <c r="BU27" s="515"/>
      <c r="BV27" s="513">
        <v>100467</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3100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3907510</v>
      </c>
      <c r="BO28" s="358"/>
      <c r="BP28" s="358"/>
      <c r="BQ28" s="358"/>
      <c r="BR28" s="358"/>
      <c r="BS28" s="358"/>
      <c r="BT28" s="358"/>
      <c r="BU28" s="359"/>
      <c r="BV28" s="357">
        <v>3921205</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18</v>
      </c>
      <c r="M29" s="446"/>
      <c r="N29" s="446"/>
      <c r="O29" s="446"/>
      <c r="P29" s="488"/>
      <c r="Q29" s="445">
        <v>2860</v>
      </c>
      <c r="R29" s="446"/>
      <c r="S29" s="446"/>
      <c r="T29" s="446"/>
      <c r="U29" s="446"/>
      <c r="V29" s="488"/>
      <c r="W29" s="543"/>
      <c r="X29" s="544"/>
      <c r="Y29" s="545"/>
      <c r="Z29" s="444" t="s">
        <v>177</v>
      </c>
      <c r="AA29" s="424"/>
      <c r="AB29" s="424"/>
      <c r="AC29" s="424"/>
      <c r="AD29" s="424"/>
      <c r="AE29" s="424"/>
      <c r="AF29" s="424"/>
      <c r="AG29" s="425"/>
      <c r="AH29" s="445">
        <v>346</v>
      </c>
      <c r="AI29" s="446"/>
      <c r="AJ29" s="446"/>
      <c r="AK29" s="446"/>
      <c r="AL29" s="488"/>
      <c r="AM29" s="445">
        <v>1142732</v>
      </c>
      <c r="AN29" s="446"/>
      <c r="AO29" s="446"/>
      <c r="AP29" s="446"/>
      <c r="AQ29" s="446"/>
      <c r="AR29" s="488"/>
      <c r="AS29" s="445">
        <v>3303</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618386</v>
      </c>
      <c r="BO29" s="395"/>
      <c r="BP29" s="395"/>
      <c r="BQ29" s="395"/>
      <c r="BR29" s="395"/>
      <c r="BS29" s="395"/>
      <c r="BT29" s="395"/>
      <c r="BU29" s="396"/>
      <c r="BV29" s="394">
        <v>566710</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97.5</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8041196</v>
      </c>
      <c r="BO30" s="514"/>
      <c r="BP30" s="514"/>
      <c r="BQ30" s="514"/>
      <c r="BR30" s="514"/>
      <c r="BS30" s="514"/>
      <c r="BT30" s="514"/>
      <c r="BU30" s="515"/>
      <c r="BV30" s="513">
        <v>7856492</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鹿児島県市町村総合事務組合</v>
      </c>
      <c r="BZ34" s="585"/>
      <c r="CA34" s="585"/>
      <c r="CB34" s="585"/>
      <c r="CC34" s="585"/>
      <c r="CD34" s="585"/>
      <c r="CE34" s="585"/>
      <c r="CF34" s="585"/>
      <c r="CG34" s="585"/>
      <c r="CH34" s="585"/>
      <c r="CI34" s="585"/>
      <c r="CJ34" s="585"/>
      <c r="CK34" s="585"/>
      <c r="CL34" s="585"/>
      <c r="CM34" s="585"/>
      <c r="CN34" s="175"/>
      <c r="CO34" s="584">
        <f>IF(CQ34="","",MAX(C34:D43,U34:V43,AM34:AN43,BE34:BF43,BW34:BX43)+1)</f>
        <v>15</v>
      </c>
      <c r="CP34" s="584"/>
      <c r="CQ34" s="585" t="str">
        <f>IF('各会計、関係団体の財政状況及び健全化判断比率'!BS7="","",'各会計、関係団体の財政状況及び健全化判断比率'!BS7)</f>
        <v>（有）川辺やすらぎの郷</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介護保険事業特別会計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農業集落排水事業会計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南薩地区衛生管理組合</v>
      </c>
      <c r="BZ35" s="585"/>
      <c r="CA35" s="585"/>
      <c r="CB35" s="585"/>
      <c r="CC35" s="585"/>
      <c r="CD35" s="585"/>
      <c r="CE35" s="585"/>
      <c r="CF35" s="585"/>
      <c r="CG35" s="585"/>
      <c r="CH35" s="585"/>
      <c r="CI35" s="585"/>
      <c r="CJ35" s="585"/>
      <c r="CK35" s="585"/>
      <c r="CL35" s="585"/>
      <c r="CM35" s="585"/>
      <c r="CN35" s="175"/>
      <c r="CO35" s="584">
        <f t="shared" ref="CO35:CO43" si="3">IF(CQ35="","",CO34+1)</f>
        <v>16</v>
      </c>
      <c r="CP35" s="584"/>
      <c r="CQ35" s="585" t="str">
        <f>IF('各会計、関係団体の財政状況及び健全化判断比率'!BS8="","",'各会計、関係団体の財政状況及び健全化判断比率'!BS8)</f>
        <v>（株）南薩木材加工センター</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f t="shared" si="0"/>
        <v>7</v>
      </c>
      <c r="AN36" s="584"/>
      <c r="AO36" s="585" t="str">
        <f>IF('各会計、関係団体の財政状況及び健全化判断比率'!B33="","",'各会計、関係団体の財政状況及び健全化判断比率'!B33)</f>
        <v>公共下水道事業会計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指宿南九州消防組合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指宿広域市町村圏組合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南薩介護保険事務組合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鹿児島県後期高齢者医療広域連合（一般会計）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14</v>
      </c>
      <c r="BX40" s="584"/>
      <c r="BY40" s="585" t="str">
        <f>IF('各会計、関係団体の財政状況及び健全化判断比率'!B74="","",'各会計、関係団体の財政状況及び健全化判断比率'!B74)</f>
        <v>鹿児島県後期高齢者医療広域連合（特別会計）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ZLUc5rk3ylYmQY7rko14S1wFDOrIQr9ZCDhaHn1jQ+oQe5KDQg3ELCjzPjlqbsuAoLSHT+/PQev4SIWAZiAjgg==" saltValue="2XIVTPUt4qHjeka1OUrM4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3862856</v>
      </c>
      <c r="S5" s="600"/>
      <c r="T5" s="600"/>
      <c r="U5" s="600"/>
      <c r="V5" s="600"/>
      <c r="W5" s="600"/>
      <c r="X5" s="600"/>
      <c r="Y5" s="601"/>
      <c r="Z5" s="602">
        <v>13.4</v>
      </c>
      <c r="AA5" s="602"/>
      <c r="AB5" s="602"/>
      <c r="AC5" s="602"/>
      <c r="AD5" s="603">
        <v>3862856</v>
      </c>
      <c r="AE5" s="603"/>
      <c r="AF5" s="603"/>
      <c r="AG5" s="603"/>
      <c r="AH5" s="603"/>
      <c r="AI5" s="603"/>
      <c r="AJ5" s="603"/>
      <c r="AK5" s="603"/>
      <c r="AL5" s="604">
        <v>30.5</v>
      </c>
      <c r="AM5" s="605"/>
      <c r="AN5" s="605"/>
      <c r="AO5" s="606"/>
      <c r="AP5" s="596" t="s">
        <v>216</v>
      </c>
      <c r="AQ5" s="597"/>
      <c r="AR5" s="597"/>
      <c r="AS5" s="597"/>
      <c r="AT5" s="597"/>
      <c r="AU5" s="597"/>
      <c r="AV5" s="597"/>
      <c r="AW5" s="597"/>
      <c r="AX5" s="597"/>
      <c r="AY5" s="597"/>
      <c r="AZ5" s="597"/>
      <c r="BA5" s="597"/>
      <c r="BB5" s="597"/>
      <c r="BC5" s="597"/>
      <c r="BD5" s="597"/>
      <c r="BE5" s="597"/>
      <c r="BF5" s="598"/>
      <c r="BG5" s="610">
        <v>3862856</v>
      </c>
      <c r="BH5" s="611"/>
      <c r="BI5" s="611"/>
      <c r="BJ5" s="611"/>
      <c r="BK5" s="611"/>
      <c r="BL5" s="611"/>
      <c r="BM5" s="611"/>
      <c r="BN5" s="612"/>
      <c r="BO5" s="613">
        <v>100</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366342</v>
      </c>
      <c r="S6" s="611"/>
      <c r="T6" s="611"/>
      <c r="U6" s="611"/>
      <c r="V6" s="611"/>
      <c r="W6" s="611"/>
      <c r="X6" s="611"/>
      <c r="Y6" s="612"/>
      <c r="Z6" s="613">
        <v>1.3</v>
      </c>
      <c r="AA6" s="613"/>
      <c r="AB6" s="613"/>
      <c r="AC6" s="613"/>
      <c r="AD6" s="614">
        <v>366342</v>
      </c>
      <c r="AE6" s="614"/>
      <c r="AF6" s="614"/>
      <c r="AG6" s="614"/>
      <c r="AH6" s="614"/>
      <c r="AI6" s="614"/>
      <c r="AJ6" s="614"/>
      <c r="AK6" s="614"/>
      <c r="AL6" s="615">
        <v>2.9</v>
      </c>
      <c r="AM6" s="616"/>
      <c r="AN6" s="616"/>
      <c r="AO6" s="617"/>
      <c r="AP6" s="607" t="s">
        <v>221</v>
      </c>
      <c r="AQ6" s="608"/>
      <c r="AR6" s="608"/>
      <c r="AS6" s="608"/>
      <c r="AT6" s="608"/>
      <c r="AU6" s="608"/>
      <c r="AV6" s="608"/>
      <c r="AW6" s="608"/>
      <c r="AX6" s="608"/>
      <c r="AY6" s="608"/>
      <c r="AZ6" s="608"/>
      <c r="BA6" s="608"/>
      <c r="BB6" s="608"/>
      <c r="BC6" s="608"/>
      <c r="BD6" s="608"/>
      <c r="BE6" s="608"/>
      <c r="BF6" s="609"/>
      <c r="BG6" s="610">
        <v>3862856</v>
      </c>
      <c r="BH6" s="611"/>
      <c r="BI6" s="611"/>
      <c r="BJ6" s="611"/>
      <c r="BK6" s="611"/>
      <c r="BL6" s="611"/>
      <c r="BM6" s="611"/>
      <c r="BN6" s="612"/>
      <c r="BO6" s="613">
        <v>100</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157483</v>
      </c>
      <c r="CS6" s="611"/>
      <c r="CT6" s="611"/>
      <c r="CU6" s="611"/>
      <c r="CV6" s="611"/>
      <c r="CW6" s="611"/>
      <c r="CX6" s="611"/>
      <c r="CY6" s="612"/>
      <c r="CZ6" s="604">
        <v>0.6</v>
      </c>
      <c r="DA6" s="605"/>
      <c r="DB6" s="605"/>
      <c r="DC6" s="621"/>
      <c r="DD6" s="619" t="s">
        <v>122</v>
      </c>
      <c r="DE6" s="611"/>
      <c r="DF6" s="611"/>
      <c r="DG6" s="611"/>
      <c r="DH6" s="611"/>
      <c r="DI6" s="611"/>
      <c r="DJ6" s="611"/>
      <c r="DK6" s="611"/>
      <c r="DL6" s="611"/>
      <c r="DM6" s="611"/>
      <c r="DN6" s="611"/>
      <c r="DO6" s="611"/>
      <c r="DP6" s="612"/>
      <c r="DQ6" s="619">
        <v>157483</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834</v>
      </c>
      <c r="S7" s="611"/>
      <c r="T7" s="611"/>
      <c r="U7" s="611"/>
      <c r="V7" s="611"/>
      <c r="W7" s="611"/>
      <c r="X7" s="611"/>
      <c r="Y7" s="612"/>
      <c r="Z7" s="613">
        <v>0</v>
      </c>
      <c r="AA7" s="613"/>
      <c r="AB7" s="613"/>
      <c r="AC7" s="613"/>
      <c r="AD7" s="614">
        <v>834</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1185405</v>
      </c>
      <c r="BH7" s="611"/>
      <c r="BI7" s="611"/>
      <c r="BJ7" s="611"/>
      <c r="BK7" s="611"/>
      <c r="BL7" s="611"/>
      <c r="BM7" s="611"/>
      <c r="BN7" s="612"/>
      <c r="BO7" s="613">
        <v>30.7</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4481301</v>
      </c>
      <c r="CS7" s="611"/>
      <c r="CT7" s="611"/>
      <c r="CU7" s="611"/>
      <c r="CV7" s="611"/>
      <c r="CW7" s="611"/>
      <c r="CX7" s="611"/>
      <c r="CY7" s="612"/>
      <c r="CZ7" s="613">
        <v>16.100000000000001</v>
      </c>
      <c r="DA7" s="613"/>
      <c r="DB7" s="613"/>
      <c r="DC7" s="613"/>
      <c r="DD7" s="619">
        <v>462178</v>
      </c>
      <c r="DE7" s="611"/>
      <c r="DF7" s="611"/>
      <c r="DG7" s="611"/>
      <c r="DH7" s="611"/>
      <c r="DI7" s="611"/>
      <c r="DJ7" s="611"/>
      <c r="DK7" s="611"/>
      <c r="DL7" s="611"/>
      <c r="DM7" s="611"/>
      <c r="DN7" s="611"/>
      <c r="DO7" s="611"/>
      <c r="DP7" s="612"/>
      <c r="DQ7" s="619">
        <v>2398134</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9681</v>
      </c>
      <c r="S8" s="611"/>
      <c r="T8" s="611"/>
      <c r="U8" s="611"/>
      <c r="V8" s="611"/>
      <c r="W8" s="611"/>
      <c r="X8" s="611"/>
      <c r="Y8" s="612"/>
      <c r="Z8" s="613">
        <v>0</v>
      </c>
      <c r="AA8" s="613"/>
      <c r="AB8" s="613"/>
      <c r="AC8" s="613"/>
      <c r="AD8" s="614">
        <v>9681</v>
      </c>
      <c r="AE8" s="614"/>
      <c r="AF8" s="614"/>
      <c r="AG8" s="614"/>
      <c r="AH8" s="614"/>
      <c r="AI8" s="614"/>
      <c r="AJ8" s="614"/>
      <c r="AK8" s="614"/>
      <c r="AL8" s="615">
        <v>0.1</v>
      </c>
      <c r="AM8" s="616"/>
      <c r="AN8" s="616"/>
      <c r="AO8" s="617"/>
      <c r="AP8" s="607" t="s">
        <v>227</v>
      </c>
      <c r="AQ8" s="608"/>
      <c r="AR8" s="608"/>
      <c r="AS8" s="608"/>
      <c r="AT8" s="608"/>
      <c r="AU8" s="608"/>
      <c r="AV8" s="608"/>
      <c r="AW8" s="608"/>
      <c r="AX8" s="608"/>
      <c r="AY8" s="608"/>
      <c r="AZ8" s="608"/>
      <c r="BA8" s="608"/>
      <c r="BB8" s="608"/>
      <c r="BC8" s="608"/>
      <c r="BD8" s="608"/>
      <c r="BE8" s="608"/>
      <c r="BF8" s="609"/>
      <c r="BG8" s="610">
        <v>51650</v>
      </c>
      <c r="BH8" s="611"/>
      <c r="BI8" s="611"/>
      <c r="BJ8" s="611"/>
      <c r="BK8" s="611"/>
      <c r="BL8" s="611"/>
      <c r="BM8" s="611"/>
      <c r="BN8" s="612"/>
      <c r="BO8" s="613">
        <v>1.3</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8830498</v>
      </c>
      <c r="CS8" s="611"/>
      <c r="CT8" s="611"/>
      <c r="CU8" s="611"/>
      <c r="CV8" s="611"/>
      <c r="CW8" s="611"/>
      <c r="CX8" s="611"/>
      <c r="CY8" s="612"/>
      <c r="CZ8" s="613">
        <v>31.7</v>
      </c>
      <c r="DA8" s="613"/>
      <c r="DB8" s="613"/>
      <c r="DC8" s="613"/>
      <c r="DD8" s="619">
        <v>238068</v>
      </c>
      <c r="DE8" s="611"/>
      <c r="DF8" s="611"/>
      <c r="DG8" s="611"/>
      <c r="DH8" s="611"/>
      <c r="DI8" s="611"/>
      <c r="DJ8" s="611"/>
      <c r="DK8" s="611"/>
      <c r="DL8" s="611"/>
      <c r="DM8" s="611"/>
      <c r="DN8" s="611"/>
      <c r="DO8" s="611"/>
      <c r="DP8" s="612"/>
      <c r="DQ8" s="619">
        <v>4742537</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11728</v>
      </c>
      <c r="S9" s="611"/>
      <c r="T9" s="611"/>
      <c r="U9" s="611"/>
      <c r="V9" s="611"/>
      <c r="W9" s="611"/>
      <c r="X9" s="611"/>
      <c r="Y9" s="612"/>
      <c r="Z9" s="613">
        <v>0</v>
      </c>
      <c r="AA9" s="613"/>
      <c r="AB9" s="613"/>
      <c r="AC9" s="613"/>
      <c r="AD9" s="614">
        <v>11728</v>
      </c>
      <c r="AE9" s="614"/>
      <c r="AF9" s="614"/>
      <c r="AG9" s="614"/>
      <c r="AH9" s="614"/>
      <c r="AI9" s="614"/>
      <c r="AJ9" s="614"/>
      <c r="AK9" s="614"/>
      <c r="AL9" s="615">
        <v>0.1</v>
      </c>
      <c r="AM9" s="616"/>
      <c r="AN9" s="616"/>
      <c r="AO9" s="617"/>
      <c r="AP9" s="607" t="s">
        <v>230</v>
      </c>
      <c r="AQ9" s="608"/>
      <c r="AR9" s="608"/>
      <c r="AS9" s="608"/>
      <c r="AT9" s="608"/>
      <c r="AU9" s="608"/>
      <c r="AV9" s="608"/>
      <c r="AW9" s="608"/>
      <c r="AX9" s="608"/>
      <c r="AY9" s="608"/>
      <c r="AZ9" s="608"/>
      <c r="BA9" s="608"/>
      <c r="BB9" s="608"/>
      <c r="BC9" s="608"/>
      <c r="BD9" s="608"/>
      <c r="BE9" s="608"/>
      <c r="BF9" s="609"/>
      <c r="BG9" s="610">
        <v>987945</v>
      </c>
      <c r="BH9" s="611"/>
      <c r="BI9" s="611"/>
      <c r="BJ9" s="611"/>
      <c r="BK9" s="611"/>
      <c r="BL9" s="611"/>
      <c r="BM9" s="611"/>
      <c r="BN9" s="612"/>
      <c r="BO9" s="613">
        <v>25.6</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2831064</v>
      </c>
      <c r="CS9" s="611"/>
      <c r="CT9" s="611"/>
      <c r="CU9" s="611"/>
      <c r="CV9" s="611"/>
      <c r="CW9" s="611"/>
      <c r="CX9" s="611"/>
      <c r="CY9" s="612"/>
      <c r="CZ9" s="613">
        <v>10.199999999999999</v>
      </c>
      <c r="DA9" s="613"/>
      <c r="DB9" s="613"/>
      <c r="DC9" s="613"/>
      <c r="DD9" s="619">
        <v>89221</v>
      </c>
      <c r="DE9" s="611"/>
      <c r="DF9" s="611"/>
      <c r="DG9" s="611"/>
      <c r="DH9" s="611"/>
      <c r="DI9" s="611"/>
      <c r="DJ9" s="611"/>
      <c r="DK9" s="611"/>
      <c r="DL9" s="611"/>
      <c r="DM9" s="611"/>
      <c r="DN9" s="611"/>
      <c r="DO9" s="611"/>
      <c r="DP9" s="612"/>
      <c r="DQ9" s="619">
        <v>975941</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70956</v>
      </c>
      <c r="BH10" s="611"/>
      <c r="BI10" s="611"/>
      <c r="BJ10" s="611"/>
      <c r="BK10" s="611"/>
      <c r="BL10" s="611"/>
      <c r="BM10" s="611"/>
      <c r="BN10" s="612"/>
      <c r="BO10" s="613">
        <v>1.8</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t="s">
        <v>122</v>
      </c>
      <c r="CS10" s="611"/>
      <c r="CT10" s="611"/>
      <c r="CU10" s="611"/>
      <c r="CV10" s="611"/>
      <c r="CW10" s="611"/>
      <c r="CX10" s="611"/>
      <c r="CY10" s="612"/>
      <c r="CZ10" s="613" t="s">
        <v>122</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831207</v>
      </c>
      <c r="S11" s="611"/>
      <c r="T11" s="611"/>
      <c r="U11" s="611"/>
      <c r="V11" s="611"/>
      <c r="W11" s="611"/>
      <c r="X11" s="611"/>
      <c r="Y11" s="612"/>
      <c r="Z11" s="615">
        <v>2.9</v>
      </c>
      <c r="AA11" s="616"/>
      <c r="AB11" s="616"/>
      <c r="AC11" s="622"/>
      <c r="AD11" s="619">
        <v>831207</v>
      </c>
      <c r="AE11" s="611"/>
      <c r="AF11" s="611"/>
      <c r="AG11" s="611"/>
      <c r="AH11" s="611"/>
      <c r="AI11" s="611"/>
      <c r="AJ11" s="611"/>
      <c r="AK11" s="612"/>
      <c r="AL11" s="615">
        <v>6.6</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74854</v>
      </c>
      <c r="BH11" s="611"/>
      <c r="BI11" s="611"/>
      <c r="BJ11" s="611"/>
      <c r="BK11" s="611"/>
      <c r="BL11" s="611"/>
      <c r="BM11" s="611"/>
      <c r="BN11" s="612"/>
      <c r="BO11" s="613">
        <v>1.9</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2291051</v>
      </c>
      <c r="CS11" s="611"/>
      <c r="CT11" s="611"/>
      <c r="CU11" s="611"/>
      <c r="CV11" s="611"/>
      <c r="CW11" s="611"/>
      <c r="CX11" s="611"/>
      <c r="CY11" s="612"/>
      <c r="CZ11" s="613">
        <v>8.1999999999999993</v>
      </c>
      <c r="DA11" s="613"/>
      <c r="DB11" s="613"/>
      <c r="DC11" s="613"/>
      <c r="DD11" s="619">
        <v>1240705</v>
      </c>
      <c r="DE11" s="611"/>
      <c r="DF11" s="611"/>
      <c r="DG11" s="611"/>
      <c r="DH11" s="611"/>
      <c r="DI11" s="611"/>
      <c r="DJ11" s="611"/>
      <c r="DK11" s="611"/>
      <c r="DL11" s="611"/>
      <c r="DM11" s="611"/>
      <c r="DN11" s="611"/>
      <c r="DO11" s="611"/>
      <c r="DP11" s="612"/>
      <c r="DQ11" s="619">
        <v>881781</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v>14777</v>
      </c>
      <c r="S12" s="611"/>
      <c r="T12" s="611"/>
      <c r="U12" s="611"/>
      <c r="V12" s="611"/>
      <c r="W12" s="611"/>
      <c r="X12" s="611"/>
      <c r="Y12" s="612"/>
      <c r="Z12" s="613">
        <v>0.1</v>
      </c>
      <c r="AA12" s="613"/>
      <c r="AB12" s="613"/>
      <c r="AC12" s="613"/>
      <c r="AD12" s="614">
        <v>14777</v>
      </c>
      <c r="AE12" s="614"/>
      <c r="AF12" s="614"/>
      <c r="AG12" s="614"/>
      <c r="AH12" s="614"/>
      <c r="AI12" s="614"/>
      <c r="AJ12" s="614"/>
      <c r="AK12" s="614"/>
      <c r="AL12" s="615">
        <v>0.1</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2264586</v>
      </c>
      <c r="BH12" s="611"/>
      <c r="BI12" s="611"/>
      <c r="BJ12" s="611"/>
      <c r="BK12" s="611"/>
      <c r="BL12" s="611"/>
      <c r="BM12" s="611"/>
      <c r="BN12" s="612"/>
      <c r="BO12" s="613">
        <v>58.6</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1655337</v>
      </c>
      <c r="CS12" s="611"/>
      <c r="CT12" s="611"/>
      <c r="CU12" s="611"/>
      <c r="CV12" s="611"/>
      <c r="CW12" s="611"/>
      <c r="CX12" s="611"/>
      <c r="CY12" s="612"/>
      <c r="CZ12" s="613">
        <v>5.9</v>
      </c>
      <c r="DA12" s="613"/>
      <c r="DB12" s="613"/>
      <c r="DC12" s="613"/>
      <c r="DD12" s="619">
        <v>128563</v>
      </c>
      <c r="DE12" s="611"/>
      <c r="DF12" s="611"/>
      <c r="DG12" s="611"/>
      <c r="DH12" s="611"/>
      <c r="DI12" s="611"/>
      <c r="DJ12" s="611"/>
      <c r="DK12" s="611"/>
      <c r="DL12" s="611"/>
      <c r="DM12" s="611"/>
      <c r="DN12" s="611"/>
      <c r="DO12" s="611"/>
      <c r="DP12" s="612"/>
      <c r="DQ12" s="619">
        <v>179485</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2224959</v>
      </c>
      <c r="BH13" s="611"/>
      <c r="BI13" s="611"/>
      <c r="BJ13" s="611"/>
      <c r="BK13" s="611"/>
      <c r="BL13" s="611"/>
      <c r="BM13" s="611"/>
      <c r="BN13" s="612"/>
      <c r="BO13" s="613">
        <v>57.6</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2170386</v>
      </c>
      <c r="CS13" s="611"/>
      <c r="CT13" s="611"/>
      <c r="CU13" s="611"/>
      <c r="CV13" s="611"/>
      <c r="CW13" s="611"/>
      <c r="CX13" s="611"/>
      <c r="CY13" s="612"/>
      <c r="CZ13" s="613">
        <v>7.8</v>
      </c>
      <c r="DA13" s="613"/>
      <c r="DB13" s="613"/>
      <c r="DC13" s="613"/>
      <c r="DD13" s="619">
        <v>1443640</v>
      </c>
      <c r="DE13" s="611"/>
      <c r="DF13" s="611"/>
      <c r="DG13" s="611"/>
      <c r="DH13" s="611"/>
      <c r="DI13" s="611"/>
      <c r="DJ13" s="611"/>
      <c r="DK13" s="611"/>
      <c r="DL13" s="611"/>
      <c r="DM13" s="611"/>
      <c r="DN13" s="611"/>
      <c r="DO13" s="611"/>
      <c r="DP13" s="612"/>
      <c r="DQ13" s="619">
        <v>813210</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1931</v>
      </c>
      <c r="S14" s="611"/>
      <c r="T14" s="611"/>
      <c r="U14" s="611"/>
      <c r="V14" s="611"/>
      <c r="W14" s="611"/>
      <c r="X14" s="611"/>
      <c r="Y14" s="612"/>
      <c r="Z14" s="613">
        <v>0</v>
      </c>
      <c r="AA14" s="613"/>
      <c r="AB14" s="613"/>
      <c r="AC14" s="613"/>
      <c r="AD14" s="614">
        <v>1931</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168522</v>
      </c>
      <c r="BH14" s="611"/>
      <c r="BI14" s="611"/>
      <c r="BJ14" s="611"/>
      <c r="BK14" s="611"/>
      <c r="BL14" s="611"/>
      <c r="BM14" s="611"/>
      <c r="BN14" s="612"/>
      <c r="BO14" s="613">
        <v>4.4000000000000004</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978707</v>
      </c>
      <c r="CS14" s="611"/>
      <c r="CT14" s="611"/>
      <c r="CU14" s="611"/>
      <c r="CV14" s="611"/>
      <c r="CW14" s="611"/>
      <c r="CX14" s="611"/>
      <c r="CY14" s="612"/>
      <c r="CZ14" s="613">
        <v>3.5</v>
      </c>
      <c r="DA14" s="613"/>
      <c r="DB14" s="613"/>
      <c r="DC14" s="613"/>
      <c r="DD14" s="619">
        <v>81355</v>
      </c>
      <c r="DE14" s="611"/>
      <c r="DF14" s="611"/>
      <c r="DG14" s="611"/>
      <c r="DH14" s="611"/>
      <c r="DI14" s="611"/>
      <c r="DJ14" s="611"/>
      <c r="DK14" s="611"/>
      <c r="DL14" s="611"/>
      <c r="DM14" s="611"/>
      <c r="DN14" s="611"/>
      <c r="DO14" s="611"/>
      <c r="DP14" s="612"/>
      <c r="DQ14" s="619">
        <v>910609</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234978</v>
      </c>
      <c r="BH15" s="611"/>
      <c r="BI15" s="611"/>
      <c r="BJ15" s="611"/>
      <c r="BK15" s="611"/>
      <c r="BL15" s="611"/>
      <c r="BM15" s="611"/>
      <c r="BN15" s="612"/>
      <c r="BO15" s="613">
        <v>6.1</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2209756</v>
      </c>
      <c r="CS15" s="611"/>
      <c r="CT15" s="611"/>
      <c r="CU15" s="611"/>
      <c r="CV15" s="611"/>
      <c r="CW15" s="611"/>
      <c r="CX15" s="611"/>
      <c r="CY15" s="612"/>
      <c r="CZ15" s="613">
        <v>7.9</v>
      </c>
      <c r="DA15" s="613"/>
      <c r="DB15" s="613"/>
      <c r="DC15" s="613"/>
      <c r="DD15" s="619">
        <v>432103</v>
      </c>
      <c r="DE15" s="611"/>
      <c r="DF15" s="611"/>
      <c r="DG15" s="611"/>
      <c r="DH15" s="611"/>
      <c r="DI15" s="611"/>
      <c r="DJ15" s="611"/>
      <c r="DK15" s="611"/>
      <c r="DL15" s="611"/>
      <c r="DM15" s="611"/>
      <c r="DN15" s="611"/>
      <c r="DO15" s="611"/>
      <c r="DP15" s="612"/>
      <c r="DQ15" s="619">
        <v>1530193</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21566</v>
      </c>
      <c r="S16" s="611"/>
      <c r="T16" s="611"/>
      <c r="U16" s="611"/>
      <c r="V16" s="611"/>
      <c r="W16" s="611"/>
      <c r="X16" s="611"/>
      <c r="Y16" s="612"/>
      <c r="Z16" s="613">
        <v>0.1</v>
      </c>
      <c r="AA16" s="613"/>
      <c r="AB16" s="613"/>
      <c r="AC16" s="613"/>
      <c r="AD16" s="614">
        <v>21566</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v>9365</v>
      </c>
      <c r="BH16" s="611"/>
      <c r="BI16" s="611"/>
      <c r="BJ16" s="611"/>
      <c r="BK16" s="611"/>
      <c r="BL16" s="611"/>
      <c r="BM16" s="611"/>
      <c r="BN16" s="612"/>
      <c r="BO16" s="613">
        <v>0.2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111080</v>
      </c>
      <c r="CS16" s="611"/>
      <c r="CT16" s="611"/>
      <c r="CU16" s="611"/>
      <c r="CV16" s="611"/>
      <c r="CW16" s="611"/>
      <c r="CX16" s="611"/>
      <c r="CY16" s="612"/>
      <c r="CZ16" s="613">
        <v>0.4</v>
      </c>
      <c r="DA16" s="613"/>
      <c r="DB16" s="613"/>
      <c r="DC16" s="613"/>
      <c r="DD16" s="619" t="s">
        <v>122</v>
      </c>
      <c r="DE16" s="611"/>
      <c r="DF16" s="611"/>
      <c r="DG16" s="611"/>
      <c r="DH16" s="611"/>
      <c r="DI16" s="611"/>
      <c r="DJ16" s="611"/>
      <c r="DK16" s="611"/>
      <c r="DL16" s="611"/>
      <c r="DM16" s="611"/>
      <c r="DN16" s="611"/>
      <c r="DO16" s="611"/>
      <c r="DP16" s="612"/>
      <c r="DQ16" s="619">
        <v>41836</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54773</v>
      </c>
      <c r="S17" s="611"/>
      <c r="T17" s="611"/>
      <c r="U17" s="611"/>
      <c r="V17" s="611"/>
      <c r="W17" s="611"/>
      <c r="X17" s="611"/>
      <c r="Y17" s="612"/>
      <c r="Z17" s="613">
        <v>0.2</v>
      </c>
      <c r="AA17" s="613"/>
      <c r="AB17" s="613"/>
      <c r="AC17" s="613"/>
      <c r="AD17" s="614">
        <v>54773</v>
      </c>
      <c r="AE17" s="614"/>
      <c r="AF17" s="614"/>
      <c r="AG17" s="614"/>
      <c r="AH17" s="614"/>
      <c r="AI17" s="614"/>
      <c r="AJ17" s="614"/>
      <c r="AK17" s="614"/>
      <c r="AL17" s="615">
        <v>0.4</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2145303</v>
      </c>
      <c r="CS17" s="611"/>
      <c r="CT17" s="611"/>
      <c r="CU17" s="611"/>
      <c r="CV17" s="611"/>
      <c r="CW17" s="611"/>
      <c r="CX17" s="611"/>
      <c r="CY17" s="612"/>
      <c r="CZ17" s="613">
        <v>7.7</v>
      </c>
      <c r="DA17" s="613"/>
      <c r="DB17" s="613"/>
      <c r="DC17" s="613"/>
      <c r="DD17" s="619" t="s">
        <v>122</v>
      </c>
      <c r="DE17" s="611"/>
      <c r="DF17" s="611"/>
      <c r="DG17" s="611"/>
      <c r="DH17" s="611"/>
      <c r="DI17" s="611"/>
      <c r="DJ17" s="611"/>
      <c r="DK17" s="611"/>
      <c r="DL17" s="611"/>
      <c r="DM17" s="611"/>
      <c r="DN17" s="611"/>
      <c r="DO17" s="611"/>
      <c r="DP17" s="612"/>
      <c r="DQ17" s="619">
        <v>2103644</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30259</v>
      </c>
      <c r="S18" s="611"/>
      <c r="T18" s="611"/>
      <c r="U18" s="611"/>
      <c r="V18" s="611"/>
      <c r="W18" s="611"/>
      <c r="X18" s="611"/>
      <c r="Y18" s="612"/>
      <c r="Z18" s="613">
        <v>0.1</v>
      </c>
      <c r="AA18" s="613"/>
      <c r="AB18" s="613"/>
      <c r="AC18" s="613"/>
      <c r="AD18" s="614">
        <v>30259</v>
      </c>
      <c r="AE18" s="614"/>
      <c r="AF18" s="614"/>
      <c r="AG18" s="614"/>
      <c r="AH18" s="614"/>
      <c r="AI18" s="614"/>
      <c r="AJ18" s="614"/>
      <c r="AK18" s="614"/>
      <c r="AL18" s="615">
        <v>0.2</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23461</v>
      </c>
      <c r="S19" s="611"/>
      <c r="T19" s="611"/>
      <c r="U19" s="611"/>
      <c r="V19" s="611"/>
      <c r="W19" s="611"/>
      <c r="X19" s="611"/>
      <c r="Y19" s="612"/>
      <c r="Z19" s="613">
        <v>0.1</v>
      </c>
      <c r="AA19" s="613"/>
      <c r="AB19" s="613"/>
      <c r="AC19" s="613"/>
      <c r="AD19" s="614">
        <v>23461</v>
      </c>
      <c r="AE19" s="614"/>
      <c r="AF19" s="614"/>
      <c r="AG19" s="614"/>
      <c r="AH19" s="614"/>
      <c r="AI19" s="614"/>
      <c r="AJ19" s="614"/>
      <c r="AK19" s="614"/>
      <c r="AL19" s="615">
        <v>0.2</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t="s">
        <v>122</v>
      </c>
      <c r="BH19" s="611"/>
      <c r="BI19" s="611"/>
      <c r="BJ19" s="611"/>
      <c r="BK19" s="611"/>
      <c r="BL19" s="611"/>
      <c r="BM19" s="611"/>
      <c r="BN19" s="612"/>
      <c r="BO19" s="613" t="s">
        <v>122</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6798</v>
      </c>
      <c r="S20" s="611"/>
      <c r="T20" s="611"/>
      <c r="U20" s="611"/>
      <c r="V20" s="611"/>
      <c r="W20" s="611"/>
      <c r="X20" s="611"/>
      <c r="Y20" s="612"/>
      <c r="Z20" s="613">
        <v>0</v>
      </c>
      <c r="AA20" s="613"/>
      <c r="AB20" s="613"/>
      <c r="AC20" s="613"/>
      <c r="AD20" s="614">
        <v>6798</v>
      </c>
      <c r="AE20" s="614"/>
      <c r="AF20" s="614"/>
      <c r="AG20" s="614"/>
      <c r="AH20" s="614"/>
      <c r="AI20" s="614"/>
      <c r="AJ20" s="614"/>
      <c r="AK20" s="614"/>
      <c r="AL20" s="615">
        <v>0.1</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t="s">
        <v>122</v>
      </c>
      <c r="BH20" s="611"/>
      <c r="BI20" s="611"/>
      <c r="BJ20" s="611"/>
      <c r="BK20" s="611"/>
      <c r="BL20" s="611"/>
      <c r="BM20" s="611"/>
      <c r="BN20" s="612"/>
      <c r="BO20" s="613" t="s">
        <v>122</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27861966</v>
      </c>
      <c r="CS20" s="611"/>
      <c r="CT20" s="611"/>
      <c r="CU20" s="611"/>
      <c r="CV20" s="611"/>
      <c r="CW20" s="611"/>
      <c r="CX20" s="611"/>
      <c r="CY20" s="612"/>
      <c r="CZ20" s="613">
        <v>100</v>
      </c>
      <c r="DA20" s="613"/>
      <c r="DB20" s="613"/>
      <c r="DC20" s="613"/>
      <c r="DD20" s="619">
        <v>4115833</v>
      </c>
      <c r="DE20" s="611"/>
      <c r="DF20" s="611"/>
      <c r="DG20" s="611"/>
      <c r="DH20" s="611"/>
      <c r="DI20" s="611"/>
      <c r="DJ20" s="611"/>
      <c r="DK20" s="611"/>
      <c r="DL20" s="611"/>
      <c r="DM20" s="611"/>
      <c r="DN20" s="611"/>
      <c r="DO20" s="611"/>
      <c r="DP20" s="612"/>
      <c r="DQ20" s="619">
        <v>14734853</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8016035</v>
      </c>
      <c r="S21" s="611"/>
      <c r="T21" s="611"/>
      <c r="U21" s="611"/>
      <c r="V21" s="611"/>
      <c r="W21" s="611"/>
      <c r="X21" s="611"/>
      <c r="Y21" s="612"/>
      <c r="Z21" s="613">
        <v>27.8</v>
      </c>
      <c r="AA21" s="613"/>
      <c r="AB21" s="613"/>
      <c r="AC21" s="613"/>
      <c r="AD21" s="614">
        <v>7381028</v>
      </c>
      <c r="AE21" s="614"/>
      <c r="AF21" s="614"/>
      <c r="AG21" s="614"/>
      <c r="AH21" s="614"/>
      <c r="AI21" s="614"/>
      <c r="AJ21" s="614"/>
      <c r="AK21" s="614"/>
      <c r="AL21" s="615">
        <v>58.3</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7381028</v>
      </c>
      <c r="S22" s="611"/>
      <c r="T22" s="611"/>
      <c r="U22" s="611"/>
      <c r="V22" s="611"/>
      <c r="W22" s="611"/>
      <c r="X22" s="611"/>
      <c r="Y22" s="612"/>
      <c r="Z22" s="613">
        <v>25.6</v>
      </c>
      <c r="AA22" s="613"/>
      <c r="AB22" s="613"/>
      <c r="AC22" s="613"/>
      <c r="AD22" s="614">
        <v>7381028</v>
      </c>
      <c r="AE22" s="614"/>
      <c r="AF22" s="614"/>
      <c r="AG22" s="614"/>
      <c r="AH22" s="614"/>
      <c r="AI22" s="614"/>
      <c r="AJ22" s="614"/>
      <c r="AK22" s="614"/>
      <c r="AL22" s="615">
        <v>58.3</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635007</v>
      </c>
      <c r="S23" s="611"/>
      <c r="T23" s="611"/>
      <c r="U23" s="611"/>
      <c r="V23" s="611"/>
      <c r="W23" s="611"/>
      <c r="X23" s="611"/>
      <c r="Y23" s="612"/>
      <c r="Z23" s="613">
        <v>2.2000000000000002</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11079722</v>
      </c>
      <c r="CS24" s="600"/>
      <c r="CT24" s="600"/>
      <c r="CU24" s="600"/>
      <c r="CV24" s="600"/>
      <c r="CW24" s="600"/>
      <c r="CX24" s="600"/>
      <c r="CY24" s="601"/>
      <c r="CZ24" s="604">
        <v>39.799999999999997</v>
      </c>
      <c r="DA24" s="605"/>
      <c r="DB24" s="605"/>
      <c r="DC24" s="621"/>
      <c r="DD24" s="640">
        <v>7494778</v>
      </c>
      <c r="DE24" s="600"/>
      <c r="DF24" s="600"/>
      <c r="DG24" s="600"/>
      <c r="DH24" s="600"/>
      <c r="DI24" s="600"/>
      <c r="DJ24" s="600"/>
      <c r="DK24" s="601"/>
      <c r="DL24" s="640">
        <v>6710448</v>
      </c>
      <c r="DM24" s="600"/>
      <c r="DN24" s="600"/>
      <c r="DO24" s="600"/>
      <c r="DP24" s="600"/>
      <c r="DQ24" s="600"/>
      <c r="DR24" s="600"/>
      <c r="DS24" s="600"/>
      <c r="DT24" s="600"/>
      <c r="DU24" s="600"/>
      <c r="DV24" s="601"/>
      <c r="DW24" s="604">
        <v>52.7</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13221989</v>
      </c>
      <c r="S25" s="611"/>
      <c r="T25" s="611"/>
      <c r="U25" s="611"/>
      <c r="V25" s="611"/>
      <c r="W25" s="611"/>
      <c r="X25" s="611"/>
      <c r="Y25" s="612"/>
      <c r="Z25" s="613">
        <v>45.9</v>
      </c>
      <c r="AA25" s="613"/>
      <c r="AB25" s="613"/>
      <c r="AC25" s="613"/>
      <c r="AD25" s="614">
        <v>12586982</v>
      </c>
      <c r="AE25" s="614"/>
      <c r="AF25" s="614"/>
      <c r="AG25" s="614"/>
      <c r="AH25" s="614"/>
      <c r="AI25" s="614"/>
      <c r="AJ25" s="614"/>
      <c r="AK25" s="614"/>
      <c r="AL25" s="615">
        <v>99.4</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3488988</v>
      </c>
      <c r="CS25" s="643"/>
      <c r="CT25" s="643"/>
      <c r="CU25" s="643"/>
      <c r="CV25" s="643"/>
      <c r="CW25" s="643"/>
      <c r="CX25" s="643"/>
      <c r="CY25" s="644"/>
      <c r="CZ25" s="615">
        <v>12.5</v>
      </c>
      <c r="DA25" s="641"/>
      <c r="DB25" s="641"/>
      <c r="DC25" s="645"/>
      <c r="DD25" s="619">
        <v>3270998</v>
      </c>
      <c r="DE25" s="643"/>
      <c r="DF25" s="643"/>
      <c r="DG25" s="643"/>
      <c r="DH25" s="643"/>
      <c r="DI25" s="643"/>
      <c r="DJ25" s="643"/>
      <c r="DK25" s="644"/>
      <c r="DL25" s="619">
        <v>3211863</v>
      </c>
      <c r="DM25" s="643"/>
      <c r="DN25" s="643"/>
      <c r="DO25" s="643"/>
      <c r="DP25" s="643"/>
      <c r="DQ25" s="643"/>
      <c r="DR25" s="643"/>
      <c r="DS25" s="643"/>
      <c r="DT25" s="643"/>
      <c r="DU25" s="643"/>
      <c r="DV25" s="644"/>
      <c r="DW25" s="615">
        <v>25.2</v>
      </c>
      <c r="DX25" s="641"/>
      <c r="DY25" s="641"/>
      <c r="DZ25" s="641"/>
      <c r="EA25" s="641"/>
      <c r="EB25" s="641"/>
      <c r="EC25" s="642"/>
    </row>
    <row r="26" spans="2:133" ht="11.25" customHeight="1" x14ac:dyDescent="0.15">
      <c r="B26" s="607" t="s">
        <v>283</v>
      </c>
      <c r="C26" s="608"/>
      <c r="D26" s="608"/>
      <c r="E26" s="608"/>
      <c r="F26" s="608"/>
      <c r="G26" s="608"/>
      <c r="H26" s="608"/>
      <c r="I26" s="608"/>
      <c r="J26" s="608"/>
      <c r="K26" s="608"/>
      <c r="L26" s="608"/>
      <c r="M26" s="608"/>
      <c r="N26" s="608"/>
      <c r="O26" s="608"/>
      <c r="P26" s="608"/>
      <c r="Q26" s="609"/>
      <c r="R26" s="610">
        <v>4806</v>
      </c>
      <c r="S26" s="611"/>
      <c r="T26" s="611"/>
      <c r="U26" s="611"/>
      <c r="V26" s="611"/>
      <c r="W26" s="611"/>
      <c r="X26" s="611"/>
      <c r="Y26" s="612"/>
      <c r="Z26" s="613">
        <v>0</v>
      </c>
      <c r="AA26" s="613"/>
      <c r="AB26" s="613"/>
      <c r="AC26" s="613"/>
      <c r="AD26" s="614">
        <v>4806</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2038792</v>
      </c>
      <c r="CS26" s="611"/>
      <c r="CT26" s="611"/>
      <c r="CU26" s="611"/>
      <c r="CV26" s="611"/>
      <c r="CW26" s="611"/>
      <c r="CX26" s="611"/>
      <c r="CY26" s="612"/>
      <c r="CZ26" s="615">
        <v>7.3</v>
      </c>
      <c r="DA26" s="641"/>
      <c r="DB26" s="641"/>
      <c r="DC26" s="645"/>
      <c r="DD26" s="619">
        <v>1910467</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1"/>
      <c r="DY26" s="641"/>
      <c r="DZ26" s="641"/>
      <c r="EA26" s="641"/>
      <c r="EB26" s="641"/>
      <c r="EC26" s="642"/>
    </row>
    <row r="27" spans="2:133" ht="11.25" customHeight="1" x14ac:dyDescent="0.15">
      <c r="B27" s="607" t="s">
        <v>286</v>
      </c>
      <c r="C27" s="608"/>
      <c r="D27" s="608"/>
      <c r="E27" s="608"/>
      <c r="F27" s="608"/>
      <c r="G27" s="608"/>
      <c r="H27" s="608"/>
      <c r="I27" s="608"/>
      <c r="J27" s="608"/>
      <c r="K27" s="608"/>
      <c r="L27" s="608"/>
      <c r="M27" s="608"/>
      <c r="N27" s="608"/>
      <c r="O27" s="608"/>
      <c r="P27" s="608"/>
      <c r="Q27" s="609"/>
      <c r="R27" s="610">
        <v>161436</v>
      </c>
      <c r="S27" s="611"/>
      <c r="T27" s="611"/>
      <c r="U27" s="611"/>
      <c r="V27" s="611"/>
      <c r="W27" s="611"/>
      <c r="X27" s="611"/>
      <c r="Y27" s="612"/>
      <c r="Z27" s="613">
        <v>0.6</v>
      </c>
      <c r="AA27" s="613"/>
      <c r="AB27" s="613"/>
      <c r="AC27" s="613"/>
      <c r="AD27" s="614">
        <v>295</v>
      </c>
      <c r="AE27" s="614"/>
      <c r="AF27" s="614"/>
      <c r="AG27" s="614"/>
      <c r="AH27" s="614"/>
      <c r="AI27" s="614"/>
      <c r="AJ27" s="614"/>
      <c r="AK27" s="614"/>
      <c r="AL27" s="615">
        <v>0</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3862856</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5445431</v>
      </c>
      <c r="CS27" s="643"/>
      <c r="CT27" s="643"/>
      <c r="CU27" s="643"/>
      <c r="CV27" s="643"/>
      <c r="CW27" s="643"/>
      <c r="CX27" s="643"/>
      <c r="CY27" s="644"/>
      <c r="CZ27" s="615">
        <v>19.5</v>
      </c>
      <c r="DA27" s="641"/>
      <c r="DB27" s="641"/>
      <c r="DC27" s="645"/>
      <c r="DD27" s="619">
        <v>2120136</v>
      </c>
      <c r="DE27" s="643"/>
      <c r="DF27" s="643"/>
      <c r="DG27" s="643"/>
      <c r="DH27" s="643"/>
      <c r="DI27" s="643"/>
      <c r="DJ27" s="643"/>
      <c r="DK27" s="644"/>
      <c r="DL27" s="619">
        <v>1394941</v>
      </c>
      <c r="DM27" s="643"/>
      <c r="DN27" s="643"/>
      <c r="DO27" s="643"/>
      <c r="DP27" s="643"/>
      <c r="DQ27" s="643"/>
      <c r="DR27" s="643"/>
      <c r="DS27" s="643"/>
      <c r="DT27" s="643"/>
      <c r="DU27" s="643"/>
      <c r="DV27" s="644"/>
      <c r="DW27" s="615">
        <v>11</v>
      </c>
      <c r="DX27" s="641"/>
      <c r="DY27" s="641"/>
      <c r="DZ27" s="641"/>
      <c r="EA27" s="641"/>
      <c r="EB27" s="641"/>
      <c r="EC27" s="642"/>
    </row>
    <row r="28" spans="2:133" ht="11.25" customHeight="1" x14ac:dyDescent="0.15">
      <c r="B28" s="607" t="s">
        <v>289</v>
      </c>
      <c r="C28" s="608"/>
      <c r="D28" s="608"/>
      <c r="E28" s="608"/>
      <c r="F28" s="608"/>
      <c r="G28" s="608"/>
      <c r="H28" s="608"/>
      <c r="I28" s="608"/>
      <c r="J28" s="608"/>
      <c r="K28" s="608"/>
      <c r="L28" s="608"/>
      <c r="M28" s="608"/>
      <c r="N28" s="608"/>
      <c r="O28" s="608"/>
      <c r="P28" s="608"/>
      <c r="Q28" s="609"/>
      <c r="R28" s="610">
        <v>359229</v>
      </c>
      <c r="S28" s="611"/>
      <c r="T28" s="611"/>
      <c r="U28" s="611"/>
      <c r="V28" s="611"/>
      <c r="W28" s="611"/>
      <c r="X28" s="611"/>
      <c r="Y28" s="612"/>
      <c r="Z28" s="613">
        <v>1.2</v>
      </c>
      <c r="AA28" s="613"/>
      <c r="AB28" s="613"/>
      <c r="AC28" s="613"/>
      <c r="AD28" s="614">
        <v>23214</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2145303</v>
      </c>
      <c r="CS28" s="611"/>
      <c r="CT28" s="611"/>
      <c r="CU28" s="611"/>
      <c r="CV28" s="611"/>
      <c r="CW28" s="611"/>
      <c r="CX28" s="611"/>
      <c r="CY28" s="612"/>
      <c r="CZ28" s="615">
        <v>7.7</v>
      </c>
      <c r="DA28" s="641"/>
      <c r="DB28" s="641"/>
      <c r="DC28" s="645"/>
      <c r="DD28" s="619">
        <v>2103644</v>
      </c>
      <c r="DE28" s="611"/>
      <c r="DF28" s="611"/>
      <c r="DG28" s="611"/>
      <c r="DH28" s="611"/>
      <c r="DI28" s="611"/>
      <c r="DJ28" s="611"/>
      <c r="DK28" s="612"/>
      <c r="DL28" s="619">
        <v>2103644</v>
      </c>
      <c r="DM28" s="611"/>
      <c r="DN28" s="611"/>
      <c r="DO28" s="611"/>
      <c r="DP28" s="611"/>
      <c r="DQ28" s="611"/>
      <c r="DR28" s="611"/>
      <c r="DS28" s="611"/>
      <c r="DT28" s="611"/>
      <c r="DU28" s="611"/>
      <c r="DV28" s="612"/>
      <c r="DW28" s="615">
        <v>16.5</v>
      </c>
      <c r="DX28" s="641"/>
      <c r="DY28" s="641"/>
      <c r="DZ28" s="641"/>
      <c r="EA28" s="641"/>
      <c r="EB28" s="641"/>
      <c r="EC28" s="642"/>
    </row>
    <row r="29" spans="2:133" ht="11.25" customHeight="1" x14ac:dyDescent="0.15">
      <c r="B29" s="607" t="s">
        <v>291</v>
      </c>
      <c r="C29" s="608"/>
      <c r="D29" s="608"/>
      <c r="E29" s="608"/>
      <c r="F29" s="608"/>
      <c r="G29" s="608"/>
      <c r="H29" s="608"/>
      <c r="I29" s="608"/>
      <c r="J29" s="608"/>
      <c r="K29" s="608"/>
      <c r="L29" s="608"/>
      <c r="M29" s="608"/>
      <c r="N29" s="608"/>
      <c r="O29" s="608"/>
      <c r="P29" s="608"/>
      <c r="Q29" s="609"/>
      <c r="R29" s="610">
        <v>29506</v>
      </c>
      <c r="S29" s="611"/>
      <c r="T29" s="611"/>
      <c r="U29" s="611"/>
      <c r="V29" s="611"/>
      <c r="W29" s="611"/>
      <c r="X29" s="611"/>
      <c r="Y29" s="612"/>
      <c r="Z29" s="613">
        <v>0.1</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2145303</v>
      </c>
      <c r="CS29" s="643"/>
      <c r="CT29" s="643"/>
      <c r="CU29" s="643"/>
      <c r="CV29" s="643"/>
      <c r="CW29" s="643"/>
      <c r="CX29" s="643"/>
      <c r="CY29" s="644"/>
      <c r="CZ29" s="615">
        <v>7.7</v>
      </c>
      <c r="DA29" s="641"/>
      <c r="DB29" s="641"/>
      <c r="DC29" s="645"/>
      <c r="DD29" s="619">
        <v>2103644</v>
      </c>
      <c r="DE29" s="643"/>
      <c r="DF29" s="643"/>
      <c r="DG29" s="643"/>
      <c r="DH29" s="643"/>
      <c r="DI29" s="643"/>
      <c r="DJ29" s="643"/>
      <c r="DK29" s="644"/>
      <c r="DL29" s="619">
        <v>2103644</v>
      </c>
      <c r="DM29" s="643"/>
      <c r="DN29" s="643"/>
      <c r="DO29" s="643"/>
      <c r="DP29" s="643"/>
      <c r="DQ29" s="643"/>
      <c r="DR29" s="643"/>
      <c r="DS29" s="643"/>
      <c r="DT29" s="643"/>
      <c r="DU29" s="643"/>
      <c r="DV29" s="644"/>
      <c r="DW29" s="615">
        <v>16.5</v>
      </c>
      <c r="DX29" s="641"/>
      <c r="DY29" s="641"/>
      <c r="DZ29" s="641"/>
      <c r="EA29" s="641"/>
      <c r="EB29" s="641"/>
      <c r="EC29" s="642"/>
    </row>
    <row r="30" spans="2:133" ht="11.25" customHeight="1" x14ac:dyDescent="0.15">
      <c r="B30" s="607" t="s">
        <v>293</v>
      </c>
      <c r="C30" s="608"/>
      <c r="D30" s="608"/>
      <c r="E30" s="608"/>
      <c r="F30" s="608"/>
      <c r="G30" s="608"/>
      <c r="H30" s="608"/>
      <c r="I30" s="608"/>
      <c r="J30" s="608"/>
      <c r="K30" s="608"/>
      <c r="L30" s="608"/>
      <c r="M30" s="608"/>
      <c r="N30" s="608"/>
      <c r="O30" s="608"/>
      <c r="P30" s="608"/>
      <c r="Q30" s="609"/>
      <c r="R30" s="610">
        <v>4524409</v>
      </c>
      <c r="S30" s="611"/>
      <c r="T30" s="611"/>
      <c r="U30" s="611"/>
      <c r="V30" s="611"/>
      <c r="W30" s="611"/>
      <c r="X30" s="611"/>
      <c r="Y30" s="612"/>
      <c r="Z30" s="613">
        <v>15.7</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2088531</v>
      </c>
      <c r="CS30" s="611"/>
      <c r="CT30" s="611"/>
      <c r="CU30" s="611"/>
      <c r="CV30" s="611"/>
      <c r="CW30" s="611"/>
      <c r="CX30" s="611"/>
      <c r="CY30" s="612"/>
      <c r="CZ30" s="615">
        <v>7.5</v>
      </c>
      <c r="DA30" s="641"/>
      <c r="DB30" s="641"/>
      <c r="DC30" s="645"/>
      <c r="DD30" s="619">
        <v>2051802</v>
      </c>
      <c r="DE30" s="611"/>
      <c r="DF30" s="611"/>
      <c r="DG30" s="611"/>
      <c r="DH30" s="611"/>
      <c r="DI30" s="611"/>
      <c r="DJ30" s="611"/>
      <c r="DK30" s="612"/>
      <c r="DL30" s="619">
        <v>2051802</v>
      </c>
      <c r="DM30" s="611"/>
      <c r="DN30" s="611"/>
      <c r="DO30" s="611"/>
      <c r="DP30" s="611"/>
      <c r="DQ30" s="611"/>
      <c r="DR30" s="611"/>
      <c r="DS30" s="611"/>
      <c r="DT30" s="611"/>
      <c r="DU30" s="611"/>
      <c r="DV30" s="612"/>
      <c r="DW30" s="615">
        <v>16.100000000000001</v>
      </c>
      <c r="DX30" s="641"/>
      <c r="DY30" s="641"/>
      <c r="DZ30" s="641"/>
      <c r="EA30" s="641"/>
      <c r="EB30" s="641"/>
      <c r="EC30" s="642"/>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99.1</v>
      </c>
      <c r="BH31" s="654"/>
      <c r="BI31" s="654"/>
      <c r="BJ31" s="654"/>
      <c r="BK31" s="654"/>
      <c r="BL31" s="654"/>
      <c r="BM31" s="605">
        <v>96.4</v>
      </c>
      <c r="BN31" s="654"/>
      <c r="BO31" s="654"/>
      <c r="BP31" s="654"/>
      <c r="BQ31" s="655"/>
      <c r="BR31" s="666">
        <v>99</v>
      </c>
      <c r="BS31" s="654"/>
      <c r="BT31" s="654"/>
      <c r="BU31" s="654"/>
      <c r="BV31" s="654"/>
      <c r="BW31" s="654"/>
      <c r="BX31" s="605">
        <v>96.1</v>
      </c>
      <c r="BY31" s="654"/>
      <c r="BZ31" s="654"/>
      <c r="CA31" s="654"/>
      <c r="CB31" s="655"/>
      <c r="CD31" s="648"/>
      <c r="CE31" s="649"/>
      <c r="CF31" s="607" t="s">
        <v>300</v>
      </c>
      <c r="CG31" s="608"/>
      <c r="CH31" s="608"/>
      <c r="CI31" s="608"/>
      <c r="CJ31" s="608"/>
      <c r="CK31" s="608"/>
      <c r="CL31" s="608"/>
      <c r="CM31" s="608"/>
      <c r="CN31" s="608"/>
      <c r="CO31" s="608"/>
      <c r="CP31" s="608"/>
      <c r="CQ31" s="609"/>
      <c r="CR31" s="610">
        <v>56772</v>
      </c>
      <c r="CS31" s="643"/>
      <c r="CT31" s="643"/>
      <c r="CU31" s="643"/>
      <c r="CV31" s="643"/>
      <c r="CW31" s="643"/>
      <c r="CX31" s="643"/>
      <c r="CY31" s="644"/>
      <c r="CZ31" s="615">
        <v>0.2</v>
      </c>
      <c r="DA31" s="641"/>
      <c r="DB31" s="641"/>
      <c r="DC31" s="645"/>
      <c r="DD31" s="619">
        <v>51842</v>
      </c>
      <c r="DE31" s="643"/>
      <c r="DF31" s="643"/>
      <c r="DG31" s="643"/>
      <c r="DH31" s="643"/>
      <c r="DI31" s="643"/>
      <c r="DJ31" s="643"/>
      <c r="DK31" s="644"/>
      <c r="DL31" s="619">
        <v>51842</v>
      </c>
      <c r="DM31" s="643"/>
      <c r="DN31" s="643"/>
      <c r="DO31" s="643"/>
      <c r="DP31" s="643"/>
      <c r="DQ31" s="643"/>
      <c r="DR31" s="643"/>
      <c r="DS31" s="643"/>
      <c r="DT31" s="643"/>
      <c r="DU31" s="643"/>
      <c r="DV31" s="644"/>
      <c r="DW31" s="615">
        <v>0.4</v>
      </c>
      <c r="DX31" s="641"/>
      <c r="DY31" s="641"/>
      <c r="DZ31" s="641"/>
      <c r="EA31" s="641"/>
      <c r="EB31" s="641"/>
      <c r="EC31" s="642"/>
    </row>
    <row r="32" spans="2:133" ht="11.25" customHeight="1" x14ac:dyDescent="0.15">
      <c r="B32" s="607" t="s">
        <v>301</v>
      </c>
      <c r="C32" s="608"/>
      <c r="D32" s="608"/>
      <c r="E32" s="608"/>
      <c r="F32" s="608"/>
      <c r="G32" s="608"/>
      <c r="H32" s="608"/>
      <c r="I32" s="608"/>
      <c r="J32" s="608"/>
      <c r="K32" s="608"/>
      <c r="L32" s="608"/>
      <c r="M32" s="608"/>
      <c r="N32" s="608"/>
      <c r="O32" s="608"/>
      <c r="P32" s="608"/>
      <c r="Q32" s="609"/>
      <c r="R32" s="610">
        <v>2692180</v>
      </c>
      <c r="S32" s="611"/>
      <c r="T32" s="611"/>
      <c r="U32" s="611"/>
      <c r="V32" s="611"/>
      <c r="W32" s="611"/>
      <c r="X32" s="611"/>
      <c r="Y32" s="612"/>
      <c r="Z32" s="613">
        <v>9.3000000000000007</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98.8</v>
      </c>
      <c r="BH32" s="643"/>
      <c r="BI32" s="643"/>
      <c r="BJ32" s="643"/>
      <c r="BK32" s="643"/>
      <c r="BL32" s="643"/>
      <c r="BM32" s="616">
        <v>96.6</v>
      </c>
      <c r="BN32" s="643"/>
      <c r="BO32" s="643"/>
      <c r="BP32" s="643"/>
      <c r="BQ32" s="665"/>
      <c r="BR32" s="667">
        <v>99</v>
      </c>
      <c r="BS32" s="643"/>
      <c r="BT32" s="643"/>
      <c r="BU32" s="643"/>
      <c r="BV32" s="643"/>
      <c r="BW32" s="643"/>
      <c r="BX32" s="616">
        <v>96.8</v>
      </c>
      <c r="BY32" s="643"/>
      <c r="BZ32" s="643"/>
      <c r="CA32" s="643"/>
      <c r="CB32" s="665"/>
      <c r="CD32" s="650"/>
      <c r="CE32" s="651"/>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1"/>
      <c r="DB32" s="641"/>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1"/>
      <c r="DY32" s="641"/>
      <c r="DZ32" s="641"/>
      <c r="EA32" s="641"/>
      <c r="EB32" s="641"/>
      <c r="EC32" s="642"/>
    </row>
    <row r="33" spans="2:133" ht="11.25" customHeight="1" x14ac:dyDescent="0.15">
      <c r="B33" s="607" t="s">
        <v>305</v>
      </c>
      <c r="C33" s="608"/>
      <c r="D33" s="608"/>
      <c r="E33" s="608"/>
      <c r="F33" s="608"/>
      <c r="G33" s="608"/>
      <c r="H33" s="608"/>
      <c r="I33" s="608"/>
      <c r="J33" s="608"/>
      <c r="K33" s="608"/>
      <c r="L33" s="608"/>
      <c r="M33" s="608"/>
      <c r="N33" s="608"/>
      <c r="O33" s="608"/>
      <c r="P33" s="608"/>
      <c r="Q33" s="609"/>
      <c r="R33" s="610">
        <v>74302</v>
      </c>
      <c r="S33" s="611"/>
      <c r="T33" s="611"/>
      <c r="U33" s="611"/>
      <c r="V33" s="611"/>
      <c r="W33" s="611"/>
      <c r="X33" s="611"/>
      <c r="Y33" s="612"/>
      <c r="Z33" s="613">
        <v>0.3</v>
      </c>
      <c r="AA33" s="613"/>
      <c r="AB33" s="613"/>
      <c r="AC33" s="613"/>
      <c r="AD33" s="614">
        <v>27094</v>
      </c>
      <c r="AE33" s="614"/>
      <c r="AF33" s="614"/>
      <c r="AG33" s="614"/>
      <c r="AH33" s="614"/>
      <c r="AI33" s="614"/>
      <c r="AJ33" s="614"/>
      <c r="AK33" s="614"/>
      <c r="AL33" s="615">
        <v>0.2</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99.2</v>
      </c>
      <c r="BH33" s="669"/>
      <c r="BI33" s="669"/>
      <c r="BJ33" s="669"/>
      <c r="BK33" s="669"/>
      <c r="BL33" s="669"/>
      <c r="BM33" s="670">
        <v>95.8</v>
      </c>
      <c r="BN33" s="669"/>
      <c r="BO33" s="669"/>
      <c r="BP33" s="669"/>
      <c r="BQ33" s="671"/>
      <c r="BR33" s="668">
        <v>98.9</v>
      </c>
      <c r="BS33" s="669"/>
      <c r="BT33" s="669"/>
      <c r="BU33" s="669"/>
      <c r="BV33" s="669"/>
      <c r="BW33" s="669"/>
      <c r="BX33" s="670">
        <v>95.2</v>
      </c>
      <c r="BY33" s="669"/>
      <c r="BZ33" s="669"/>
      <c r="CA33" s="669"/>
      <c r="CB33" s="671"/>
      <c r="CD33" s="607" t="s">
        <v>307</v>
      </c>
      <c r="CE33" s="608"/>
      <c r="CF33" s="608"/>
      <c r="CG33" s="608"/>
      <c r="CH33" s="608"/>
      <c r="CI33" s="608"/>
      <c r="CJ33" s="608"/>
      <c r="CK33" s="608"/>
      <c r="CL33" s="608"/>
      <c r="CM33" s="608"/>
      <c r="CN33" s="608"/>
      <c r="CO33" s="608"/>
      <c r="CP33" s="608"/>
      <c r="CQ33" s="609"/>
      <c r="CR33" s="610">
        <v>12555331</v>
      </c>
      <c r="CS33" s="643"/>
      <c r="CT33" s="643"/>
      <c r="CU33" s="643"/>
      <c r="CV33" s="643"/>
      <c r="CW33" s="643"/>
      <c r="CX33" s="643"/>
      <c r="CY33" s="644"/>
      <c r="CZ33" s="615">
        <v>45.1</v>
      </c>
      <c r="DA33" s="641"/>
      <c r="DB33" s="641"/>
      <c r="DC33" s="645"/>
      <c r="DD33" s="619">
        <v>6535083</v>
      </c>
      <c r="DE33" s="643"/>
      <c r="DF33" s="643"/>
      <c r="DG33" s="643"/>
      <c r="DH33" s="643"/>
      <c r="DI33" s="643"/>
      <c r="DJ33" s="643"/>
      <c r="DK33" s="644"/>
      <c r="DL33" s="619">
        <v>4972307</v>
      </c>
      <c r="DM33" s="643"/>
      <c r="DN33" s="643"/>
      <c r="DO33" s="643"/>
      <c r="DP33" s="643"/>
      <c r="DQ33" s="643"/>
      <c r="DR33" s="643"/>
      <c r="DS33" s="643"/>
      <c r="DT33" s="643"/>
      <c r="DU33" s="643"/>
      <c r="DV33" s="644"/>
      <c r="DW33" s="615">
        <v>39.1</v>
      </c>
      <c r="DX33" s="641"/>
      <c r="DY33" s="641"/>
      <c r="DZ33" s="641"/>
      <c r="EA33" s="641"/>
      <c r="EB33" s="641"/>
      <c r="EC33" s="642"/>
    </row>
    <row r="34" spans="2:133" ht="11.25" customHeight="1" x14ac:dyDescent="0.15">
      <c r="B34" s="607" t="s">
        <v>308</v>
      </c>
      <c r="C34" s="608"/>
      <c r="D34" s="608"/>
      <c r="E34" s="608"/>
      <c r="F34" s="608"/>
      <c r="G34" s="608"/>
      <c r="H34" s="608"/>
      <c r="I34" s="608"/>
      <c r="J34" s="608"/>
      <c r="K34" s="608"/>
      <c r="L34" s="608"/>
      <c r="M34" s="608"/>
      <c r="N34" s="608"/>
      <c r="O34" s="608"/>
      <c r="P34" s="608"/>
      <c r="Q34" s="609"/>
      <c r="R34" s="610">
        <v>2515320</v>
      </c>
      <c r="S34" s="611"/>
      <c r="T34" s="611"/>
      <c r="U34" s="611"/>
      <c r="V34" s="611"/>
      <c r="W34" s="611"/>
      <c r="X34" s="611"/>
      <c r="Y34" s="612"/>
      <c r="Z34" s="613">
        <v>8.6999999999999993</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4188698</v>
      </c>
      <c r="CS34" s="611"/>
      <c r="CT34" s="611"/>
      <c r="CU34" s="611"/>
      <c r="CV34" s="611"/>
      <c r="CW34" s="611"/>
      <c r="CX34" s="611"/>
      <c r="CY34" s="612"/>
      <c r="CZ34" s="615">
        <v>15</v>
      </c>
      <c r="DA34" s="641"/>
      <c r="DB34" s="641"/>
      <c r="DC34" s="645"/>
      <c r="DD34" s="619">
        <v>1980314</v>
      </c>
      <c r="DE34" s="611"/>
      <c r="DF34" s="611"/>
      <c r="DG34" s="611"/>
      <c r="DH34" s="611"/>
      <c r="DI34" s="611"/>
      <c r="DJ34" s="611"/>
      <c r="DK34" s="612"/>
      <c r="DL34" s="619">
        <v>1613306</v>
      </c>
      <c r="DM34" s="611"/>
      <c r="DN34" s="611"/>
      <c r="DO34" s="611"/>
      <c r="DP34" s="611"/>
      <c r="DQ34" s="611"/>
      <c r="DR34" s="611"/>
      <c r="DS34" s="611"/>
      <c r="DT34" s="611"/>
      <c r="DU34" s="611"/>
      <c r="DV34" s="612"/>
      <c r="DW34" s="615">
        <v>12.7</v>
      </c>
      <c r="DX34" s="641"/>
      <c r="DY34" s="641"/>
      <c r="DZ34" s="641"/>
      <c r="EA34" s="641"/>
      <c r="EB34" s="641"/>
      <c r="EC34" s="642"/>
    </row>
    <row r="35" spans="2:133" ht="11.25" customHeight="1" x14ac:dyDescent="0.15">
      <c r="B35" s="607" t="s">
        <v>310</v>
      </c>
      <c r="C35" s="608"/>
      <c r="D35" s="608"/>
      <c r="E35" s="608"/>
      <c r="F35" s="608"/>
      <c r="G35" s="608"/>
      <c r="H35" s="608"/>
      <c r="I35" s="608"/>
      <c r="J35" s="608"/>
      <c r="K35" s="608"/>
      <c r="L35" s="608"/>
      <c r="M35" s="608"/>
      <c r="N35" s="608"/>
      <c r="O35" s="608"/>
      <c r="P35" s="608"/>
      <c r="Q35" s="609"/>
      <c r="R35" s="610">
        <v>1652472</v>
      </c>
      <c r="S35" s="611"/>
      <c r="T35" s="611"/>
      <c r="U35" s="611"/>
      <c r="V35" s="611"/>
      <c r="W35" s="611"/>
      <c r="X35" s="611"/>
      <c r="Y35" s="612"/>
      <c r="Z35" s="613">
        <v>5.7</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111402</v>
      </c>
      <c r="CS35" s="643"/>
      <c r="CT35" s="643"/>
      <c r="CU35" s="643"/>
      <c r="CV35" s="643"/>
      <c r="CW35" s="643"/>
      <c r="CX35" s="643"/>
      <c r="CY35" s="644"/>
      <c r="CZ35" s="615">
        <v>0.4</v>
      </c>
      <c r="DA35" s="641"/>
      <c r="DB35" s="641"/>
      <c r="DC35" s="645"/>
      <c r="DD35" s="619">
        <v>90548</v>
      </c>
      <c r="DE35" s="643"/>
      <c r="DF35" s="643"/>
      <c r="DG35" s="643"/>
      <c r="DH35" s="643"/>
      <c r="DI35" s="643"/>
      <c r="DJ35" s="643"/>
      <c r="DK35" s="644"/>
      <c r="DL35" s="619">
        <v>85774</v>
      </c>
      <c r="DM35" s="643"/>
      <c r="DN35" s="643"/>
      <c r="DO35" s="643"/>
      <c r="DP35" s="643"/>
      <c r="DQ35" s="643"/>
      <c r="DR35" s="643"/>
      <c r="DS35" s="643"/>
      <c r="DT35" s="643"/>
      <c r="DU35" s="643"/>
      <c r="DV35" s="644"/>
      <c r="DW35" s="615">
        <v>0.7</v>
      </c>
      <c r="DX35" s="641"/>
      <c r="DY35" s="641"/>
      <c r="DZ35" s="641"/>
      <c r="EA35" s="641"/>
      <c r="EB35" s="641"/>
      <c r="EC35" s="642"/>
    </row>
    <row r="36" spans="2:133" ht="11.25" customHeight="1" x14ac:dyDescent="0.15">
      <c r="B36" s="607" t="s">
        <v>314</v>
      </c>
      <c r="C36" s="608"/>
      <c r="D36" s="608"/>
      <c r="E36" s="608"/>
      <c r="F36" s="608"/>
      <c r="G36" s="608"/>
      <c r="H36" s="608"/>
      <c r="I36" s="608"/>
      <c r="J36" s="608"/>
      <c r="K36" s="608"/>
      <c r="L36" s="608"/>
      <c r="M36" s="608"/>
      <c r="N36" s="608"/>
      <c r="O36" s="608"/>
      <c r="P36" s="608"/>
      <c r="Q36" s="609"/>
      <c r="R36" s="610">
        <v>524035</v>
      </c>
      <c r="S36" s="611"/>
      <c r="T36" s="611"/>
      <c r="U36" s="611"/>
      <c r="V36" s="611"/>
      <c r="W36" s="611"/>
      <c r="X36" s="611"/>
      <c r="Y36" s="612"/>
      <c r="Z36" s="613">
        <v>1.8</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2603883</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96989</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4349741</v>
      </c>
      <c r="CS36" s="611"/>
      <c r="CT36" s="611"/>
      <c r="CU36" s="611"/>
      <c r="CV36" s="611"/>
      <c r="CW36" s="611"/>
      <c r="CX36" s="611"/>
      <c r="CY36" s="612"/>
      <c r="CZ36" s="615">
        <v>15.6</v>
      </c>
      <c r="DA36" s="641"/>
      <c r="DB36" s="641"/>
      <c r="DC36" s="645"/>
      <c r="DD36" s="619">
        <v>2252936</v>
      </c>
      <c r="DE36" s="611"/>
      <c r="DF36" s="611"/>
      <c r="DG36" s="611"/>
      <c r="DH36" s="611"/>
      <c r="DI36" s="611"/>
      <c r="DJ36" s="611"/>
      <c r="DK36" s="612"/>
      <c r="DL36" s="619">
        <v>1519263</v>
      </c>
      <c r="DM36" s="611"/>
      <c r="DN36" s="611"/>
      <c r="DO36" s="611"/>
      <c r="DP36" s="611"/>
      <c r="DQ36" s="611"/>
      <c r="DR36" s="611"/>
      <c r="DS36" s="611"/>
      <c r="DT36" s="611"/>
      <c r="DU36" s="611"/>
      <c r="DV36" s="612"/>
      <c r="DW36" s="615">
        <v>11.9</v>
      </c>
      <c r="DX36" s="641"/>
      <c r="DY36" s="641"/>
      <c r="DZ36" s="641"/>
      <c r="EA36" s="641"/>
      <c r="EB36" s="641"/>
      <c r="EC36" s="642"/>
    </row>
    <row r="37" spans="2:133" ht="11.25" customHeight="1" x14ac:dyDescent="0.15">
      <c r="B37" s="607" t="s">
        <v>318</v>
      </c>
      <c r="C37" s="608"/>
      <c r="D37" s="608"/>
      <c r="E37" s="608"/>
      <c r="F37" s="608"/>
      <c r="G37" s="608"/>
      <c r="H37" s="608"/>
      <c r="I37" s="608"/>
      <c r="J37" s="608"/>
      <c r="K37" s="608"/>
      <c r="L37" s="608"/>
      <c r="M37" s="608"/>
      <c r="N37" s="608"/>
      <c r="O37" s="608"/>
      <c r="P37" s="608"/>
      <c r="Q37" s="609"/>
      <c r="R37" s="610">
        <v>162643</v>
      </c>
      <c r="S37" s="611"/>
      <c r="T37" s="611"/>
      <c r="U37" s="611"/>
      <c r="V37" s="611"/>
      <c r="W37" s="611"/>
      <c r="X37" s="611"/>
      <c r="Y37" s="612"/>
      <c r="Z37" s="613">
        <v>0.6</v>
      </c>
      <c r="AA37" s="613"/>
      <c r="AB37" s="613"/>
      <c r="AC37" s="613"/>
      <c r="AD37" s="614">
        <v>19930</v>
      </c>
      <c r="AE37" s="614"/>
      <c r="AF37" s="614"/>
      <c r="AG37" s="614"/>
      <c r="AH37" s="614"/>
      <c r="AI37" s="614"/>
      <c r="AJ37" s="614"/>
      <c r="AK37" s="614"/>
      <c r="AL37" s="615">
        <v>0.2</v>
      </c>
      <c r="AM37" s="616"/>
      <c r="AN37" s="616"/>
      <c r="AO37" s="617"/>
      <c r="AQ37" s="673" t="s">
        <v>319</v>
      </c>
      <c r="AR37" s="674"/>
      <c r="AS37" s="674"/>
      <c r="AT37" s="674"/>
      <c r="AU37" s="674"/>
      <c r="AV37" s="674"/>
      <c r="AW37" s="674"/>
      <c r="AX37" s="674"/>
      <c r="AY37" s="675"/>
      <c r="AZ37" s="610">
        <v>147571</v>
      </c>
      <c r="BA37" s="611"/>
      <c r="BB37" s="611"/>
      <c r="BC37" s="611"/>
      <c r="BD37" s="643"/>
      <c r="BE37" s="643"/>
      <c r="BF37" s="665"/>
      <c r="BG37" s="607" t="s">
        <v>320</v>
      </c>
      <c r="BH37" s="608"/>
      <c r="BI37" s="608"/>
      <c r="BJ37" s="608"/>
      <c r="BK37" s="608"/>
      <c r="BL37" s="608"/>
      <c r="BM37" s="608"/>
      <c r="BN37" s="608"/>
      <c r="BO37" s="608"/>
      <c r="BP37" s="608"/>
      <c r="BQ37" s="608"/>
      <c r="BR37" s="608"/>
      <c r="BS37" s="608"/>
      <c r="BT37" s="608"/>
      <c r="BU37" s="609"/>
      <c r="BV37" s="610">
        <v>-72730</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2702472</v>
      </c>
      <c r="CS37" s="643"/>
      <c r="CT37" s="643"/>
      <c r="CU37" s="643"/>
      <c r="CV37" s="643"/>
      <c r="CW37" s="643"/>
      <c r="CX37" s="643"/>
      <c r="CY37" s="644"/>
      <c r="CZ37" s="615">
        <v>9.6999999999999993</v>
      </c>
      <c r="DA37" s="641"/>
      <c r="DB37" s="641"/>
      <c r="DC37" s="645"/>
      <c r="DD37" s="619">
        <v>1170762</v>
      </c>
      <c r="DE37" s="643"/>
      <c r="DF37" s="643"/>
      <c r="DG37" s="643"/>
      <c r="DH37" s="643"/>
      <c r="DI37" s="643"/>
      <c r="DJ37" s="643"/>
      <c r="DK37" s="644"/>
      <c r="DL37" s="619">
        <v>1094843</v>
      </c>
      <c r="DM37" s="643"/>
      <c r="DN37" s="643"/>
      <c r="DO37" s="643"/>
      <c r="DP37" s="643"/>
      <c r="DQ37" s="643"/>
      <c r="DR37" s="643"/>
      <c r="DS37" s="643"/>
      <c r="DT37" s="643"/>
      <c r="DU37" s="643"/>
      <c r="DV37" s="644"/>
      <c r="DW37" s="615">
        <v>8.6</v>
      </c>
      <c r="DX37" s="641"/>
      <c r="DY37" s="641"/>
      <c r="DZ37" s="641"/>
      <c r="EA37" s="641"/>
      <c r="EB37" s="641"/>
      <c r="EC37" s="642"/>
    </row>
    <row r="38" spans="2:133" ht="11.25" customHeight="1" x14ac:dyDescent="0.15">
      <c r="B38" s="607" t="s">
        <v>322</v>
      </c>
      <c r="C38" s="608"/>
      <c r="D38" s="608"/>
      <c r="E38" s="608"/>
      <c r="F38" s="608"/>
      <c r="G38" s="608"/>
      <c r="H38" s="608"/>
      <c r="I38" s="608"/>
      <c r="J38" s="608"/>
      <c r="K38" s="608"/>
      <c r="L38" s="608"/>
      <c r="M38" s="608"/>
      <c r="N38" s="608"/>
      <c r="O38" s="608"/>
      <c r="P38" s="608"/>
      <c r="Q38" s="609"/>
      <c r="R38" s="610">
        <v>2876314</v>
      </c>
      <c r="S38" s="611"/>
      <c r="T38" s="611"/>
      <c r="U38" s="611"/>
      <c r="V38" s="611"/>
      <c r="W38" s="611"/>
      <c r="X38" s="611"/>
      <c r="Y38" s="612"/>
      <c r="Z38" s="613">
        <v>10</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58842</v>
      </c>
      <c r="BA38" s="611"/>
      <c r="BB38" s="611"/>
      <c r="BC38" s="611"/>
      <c r="BD38" s="643"/>
      <c r="BE38" s="643"/>
      <c r="BF38" s="665"/>
      <c r="BG38" s="607" t="s">
        <v>324</v>
      </c>
      <c r="BH38" s="608"/>
      <c r="BI38" s="608"/>
      <c r="BJ38" s="608"/>
      <c r="BK38" s="608"/>
      <c r="BL38" s="608"/>
      <c r="BM38" s="608"/>
      <c r="BN38" s="608"/>
      <c r="BO38" s="608"/>
      <c r="BP38" s="608"/>
      <c r="BQ38" s="608"/>
      <c r="BR38" s="608"/>
      <c r="BS38" s="608"/>
      <c r="BT38" s="608"/>
      <c r="BU38" s="609"/>
      <c r="BV38" s="610">
        <v>5363</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2397470</v>
      </c>
      <c r="CS38" s="611"/>
      <c r="CT38" s="611"/>
      <c r="CU38" s="611"/>
      <c r="CV38" s="611"/>
      <c r="CW38" s="611"/>
      <c r="CX38" s="611"/>
      <c r="CY38" s="612"/>
      <c r="CZ38" s="615">
        <v>8.6</v>
      </c>
      <c r="DA38" s="641"/>
      <c r="DB38" s="641"/>
      <c r="DC38" s="645"/>
      <c r="DD38" s="619">
        <v>1940269</v>
      </c>
      <c r="DE38" s="611"/>
      <c r="DF38" s="611"/>
      <c r="DG38" s="611"/>
      <c r="DH38" s="611"/>
      <c r="DI38" s="611"/>
      <c r="DJ38" s="611"/>
      <c r="DK38" s="612"/>
      <c r="DL38" s="619">
        <v>1753484</v>
      </c>
      <c r="DM38" s="611"/>
      <c r="DN38" s="611"/>
      <c r="DO38" s="611"/>
      <c r="DP38" s="611"/>
      <c r="DQ38" s="611"/>
      <c r="DR38" s="611"/>
      <c r="DS38" s="611"/>
      <c r="DT38" s="611"/>
      <c r="DU38" s="611"/>
      <c r="DV38" s="612"/>
      <c r="DW38" s="615">
        <v>13.8</v>
      </c>
      <c r="DX38" s="641"/>
      <c r="DY38" s="641"/>
      <c r="DZ38" s="641"/>
      <c r="EA38" s="641"/>
      <c r="EB38" s="641"/>
      <c r="EC38" s="642"/>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t="s">
        <v>122</v>
      </c>
      <c r="BA39" s="611"/>
      <c r="BB39" s="611"/>
      <c r="BC39" s="611"/>
      <c r="BD39" s="643"/>
      <c r="BE39" s="643"/>
      <c r="BF39" s="665"/>
      <c r="BG39" s="607" t="s">
        <v>328</v>
      </c>
      <c r="BH39" s="608"/>
      <c r="BI39" s="608"/>
      <c r="BJ39" s="608"/>
      <c r="BK39" s="608"/>
      <c r="BL39" s="608"/>
      <c r="BM39" s="608"/>
      <c r="BN39" s="608"/>
      <c r="BO39" s="608"/>
      <c r="BP39" s="608"/>
      <c r="BQ39" s="608"/>
      <c r="BR39" s="608"/>
      <c r="BS39" s="608"/>
      <c r="BT39" s="608"/>
      <c r="BU39" s="609"/>
      <c r="BV39" s="610">
        <v>8305</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1507540</v>
      </c>
      <c r="CS39" s="643"/>
      <c r="CT39" s="643"/>
      <c r="CU39" s="643"/>
      <c r="CV39" s="643"/>
      <c r="CW39" s="643"/>
      <c r="CX39" s="643"/>
      <c r="CY39" s="644"/>
      <c r="CZ39" s="615">
        <v>5.4</v>
      </c>
      <c r="DA39" s="641"/>
      <c r="DB39" s="641"/>
      <c r="DC39" s="645"/>
      <c r="DD39" s="619">
        <v>270536</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1"/>
      <c r="DY39" s="641"/>
      <c r="DZ39" s="641"/>
      <c r="EA39" s="641"/>
      <c r="EB39" s="641"/>
      <c r="EC39" s="642"/>
    </row>
    <row r="40" spans="2:133" ht="11.25" customHeight="1" x14ac:dyDescent="0.15">
      <c r="B40" s="607" t="s">
        <v>330</v>
      </c>
      <c r="C40" s="608"/>
      <c r="D40" s="608"/>
      <c r="E40" s="608"/>
      <c r="F40" s="608"/>
      <c r="G40" s="608"/>
      <c r="H40" s="608"/>
      <c r="I40" s="608"/>
      <c r="J40" s="608"/>
      <c r="K40" s="608"/>
      <c r="L40" s="608"/>
      <c r="M40" s="608"/>
      <c r="N40" s="608"/>
      <c r="O40" s="608"/>
      <c r="P40" s="608"/>
      <c r="Q40" s="609"/>
      <c r="R40" s="610">
        <v>66614</v>
      </c>
      <c r="S40" s="611"/>
      <c r="T40" s="611"/>
      <c r="U40" s="611"/>
      <c r="V40" s="611"/>
      <c r="W40" s="611"/>
      <c r="X40" s="611"/>
      <c r="Y40" s="612"/>
      <c r="Z40" s="613">
        <v>0.2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3"/>
      <c r="BE40" s="643"/>
      <c r="BF40" s="665"/>
      <c r="BG40" s="658" t="s">
        <v>332</v>
      </c>
      <c r="BH40" s="659"/>
      <c r="BI40" s="659"/>
      <c r="BJ40" s="659"/>
      <c r="BK40" s="659"/>
      <c r="BL40" s="214"/>
      <c r="BM40" s="608" t="s">
        <v>333</v>
      </c>
      <c r="BN40" s="608"/>
      <c r="BO40" s="608"/>
      <c r="BP40" s="608"/>
      <c r="BQ40" s="608"/>
      <c r="BR40" s="608"/>
      <c r="BS40" s="608"/>
      <c r="BT40" s="608"/>
      <c r="BU40" s="609"/>
      <c r="BV40" s="610">
        <v>107</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480</v>
      </c>
      <c r="CS40" s="611"/>
      <c r="CT40" s="611"/>
      <c r="CU40" s="611"/>
      <c r="CV40" s="611"/>
      <c r="CW40" s="611"/>
      <c r="CX40" s="611"/>
      <c r="CY40" s="612"/>
      <c r="CZ40" s="615">
        <v>0</v>
      </c>
      <c r="DA40" s="641"/>
      <c r="DB40" s="641"/>
      <c r="DC40" s="645"/>
      <c r="DD40" s="619">
        <v>480</v>
      </c>
      <c r="DE40" s="611"/>
      <c r="DF40" s="611"/>
      <c r="DG40" s="611"/>
      <c r="DH40" s="611"/>
      <c r="DI40" s="611"/>
      <c r="DJ40" s="611"/>
      <c r="DK40" s="612"/>
      <c r="DL40" s="619">
        <v>480</v>
      </c>
      <c r="DM40" s="611"/>
      <c r="DN40" s="611"/>
      <c r="DO40" s="611"/>
      <c r="DP40" s="611"/>
      <c r="DQ40" s="611"/>
      <c r="DR40" s="611"/>
      <c r="DS40" s="611"/>
      <c r="DT40" s="611"/>
      <c r="DU40" s="611"/>
      <c r="DV40" s="612"/>
      <c r="DW40" s="615">
        <v>0</v>
      </c>
      <c r="DX40" s="641"/>
      <c r="DY40" s="641"/>
      <c r="DZ40" s="641"/>
      <c r="EA40" s="641"/>
      <c r="EB40" s="641"/>
      <c r="EC40" s="642"/>
    </row>
    <row r="41" spans="2:133" ht="11.25" customHeight="1" x14ac:dyDescent="0.15">
      <c r="B41" s="631" t="s">
        <v>335</v>
      </c>
      <c r="C41" s="632"/>
      <c r="D41" s="632"/>
      <c r="E41" s="632"/>
      <c r="F41" s="632"/>
      <c r="G41" s="632"/>
      <c r="H41" s="632"/>
      <c r="I41" s="632"/>
      <c r="J41" s="632"/>
      <c r="K41" s="632"/>
      <c r="L41" s="632"/>
      <c r="M41" s="632"/>
      <c r="N41" s="632"/>
      <c r="O41" s="632"/>
      <c r="P41" s="632"/>
      <c r="Q41" s="633"/>
      <c r="R41" s="682">
        <v>28798641</v>
      </c>
      <c r="S41" s="683"/>
      <c r="T41" s="683"/>
      <c r="U41" s="683"/>
      <c r="V41" s="683"/>
      <c r="W41" s="683"/>
      <c r="X41" s="683"/>
      <c r="Y41" s="687"/>
      <c r="Z41" s="688">
        <v>100</v>
      </c>
      <c r="AA41" s="688"/>
      <c r="AB41" s="688"/>
      <c r="AC41" s="688"/>
      <c r="AD41" s="689">
        <v>12662321</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562659</v>
      </c>
      <c r="BA41" s="611"/>
      <c r="BB41" s="611"/>
      <c r="BC41" s="611"/>
      <c r="BD41" s="643"/>
      <c r="BE41" s="643"/>
      <c r="BF41" s="665"/>
      <c r="BG41" s="658"/>
      <c r="BH41" s="659"/>
      <c r="BI41" s="659"/>
      <c r="BJ41" s="659"/>
      <c r="BK41" s="659"/>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1"/>
      <c r="DB41" s="641"/>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1834811</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483</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4226913</v>
      </c>
      <c r="CS42" s="643"/>
      <c r="CT42" s="643"/>
      <c r="CU42" s="643"/>
      <c r="CV42" s="643"/>
      <c r="CW42" s="643"/>
      <c r="CX42" s="643"/>
      <c r="CY42" s="644"/>
      <c r="CZ42" s="615">
        <v>15.2</v>
      </c>
      <c r="DA42" s="641"/>
      <c r="DB42" s="641"/>
      <c r="DC42" s="645"/>
      <c r="DD42" s="619">
        <v>704992</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130808</v>
      </c>
      <c r="CS43" s="643"/>
      <c r="CT43" s="643"/>
      <c r="CU43" s="643"/>
      <c r="CV43" s="643"/>
      <c r="CW43" s="643"/>
      <c r="CX43" s="643"/>
      <c r="CY43" s="644"/>
      <c r="CZ43" s="615">
        <v>0.5</v>
      </c>
      <c r="DA43" s="641"/>
      <c r="DB43" s="641"/>
      <c r="DC43" s="645"/>
      <c r="DD43" s="619">
        <v>129358</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4115833</v>
      </c>
      <c r="CS44" s="611"/>
      <c r="CT44" s="611"/>
      <c r="CU44" s="611"/>
      <c r="CV44" s="611"/>
      <c r="CW44" s="611"/>
      <c r="CX44" s="611"/>
      <c r="CY44" s="612"/>
      <c r="CZ44" s="615">
        <v>14.8</v>
      </c>
      <c r="DA44" s="616"/>
      <c r="DB44" s="616"/>
      <c r="DC44" s="622"/>
      <c r="DD44" s="619">
        <v>663156</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2125288</v>
      </c>
      <c r="CS45" s="643"/>
      <c r="CT45" s="643"/>
      <c r="CU45" s="643"/>
      <c r="CV45" s="643"/>
      <c r="CW45" s="643"/>
      <c r="CX45" s="643"/>
      <c r="CY45" s="644"/>
      <c r="CZ45" s="615">
        <v>7.6</v>
      </c>
      <c r="DA45" s="641"/>
      <c r="DB45" s="641"/>
      <c r="DC45" s="645"/>
      <c r="DD45" s="619">
        <v>31126</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348</v>
      </c>
      <c r="CG46" s="608"/>
      <c r="CH46" s="608"/>
      <c r="CI46" s="608"/>
      <c r="CJ46" s="608"/>
      <c r="CK46" s="608"/>
      <c r="CL46" s="608"/>
      <c r="CM46" s="608"/>
      <c r="CN46" s="608"/>
      <c r="CO46" s="608"/>
      <c r="CP46" s="608"/>
      <c r="CQ46" s="609"/>
      <c r="CR46" s="610">
        <v>1818522</v>
      </c>
      <c r="CS46" s="611"/>
      <c r="CT46" s="611"/>
      <c r="CU46" s="611"/>
      <c r="CV46" s="611"/>
      <c r="CW46" s="611"/>
      <c r="CX46" s="611"/>
      <c r="CY46" s="612"/>
      <c r="CZ46" s="615">
        <v>6.5</v>
      </c>
      <c r="DA46" s="616"/>
      <c r="DB46" s="616"/>
      <c r="DC46" s="622"/>
      <c r="DD46" s="619">
        <v>610636</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349</v>
      </c>
      <c r="CG47" s="608"/>
      <c r="CH47" s="608"/>
      <c r="CI47" s="608"/>
      <c r="CJ47" s="608"/>
      <c r="CK47" s="608"/>
      <c r="CL47" s="608"/>
      <c r="CM47" s="608"/>
      <c r="CN47" s="608"/>
      <c r="CO47" s="608"/>
      <c r="CP47" s="608"/>
      <c r="CQ47" s="609"/>
      <c r="CR47" s="610">
        <v>111080</v>
      </c>
      <c r="CS47" s="643"/>
      <c r="CT47" s="643"/>
      <c r="CU47" s="643"/>
      <c r="CV47" s="643"/>
      <c r="CW47" s="643"/>
      <c r="CX47" s="643"/>
      <c r="CY47" s="644"/>
      <c r="CZ47" s="615">
        <v>0.4</v>
      </c>
      <c r="DA47" s="641"/>
      <c r="DB47" s="641"/>
      <c r="DC47" s="645"/>
      <c r="DD47" s="619">
        <v>41836</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27861966</v>
      </c>
      <c r="CS49" s="669"/>
      <c r="CT49" s="669"/>
      <c r="CU49" s="669"/>
      <c r="CV49" s="669"/>
      <c r="CW49" s="669"/>
      <c r="CX49" s="669"/>
      <c r="CY49" s="698"/>
      <c r="CZ49" s="690">
        <v>100</v>
      </c>
      <c r="DA49" s="699"/>
      <c r="DB49" s="699"/>
      <c r="DC49" s="700"/>
      <c r="DD49" s="701">
        <v>14734853</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0fj73XaiqTZ7LoJW3STjoOFC/FaXKi28+AW81iCg7Cn5C6BCGXFvr28hRc3GMdaAKDcSRf2/04J4SmzLCR3aEw==" saltValue="/ExC+yXbNfEn/gBeEnYZy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374</v>
      </c>
      <c r="C7" s="737"/>
      <c r="D7" s="737"/>
      <c r="E7" s="737"/>
      <c r="F7" s="737"/>
      <c r="G7" s="737"/>
      <c r="H7" s="737"/>
      <c r="I7" s="737"/>
      <c r="J7" s="737"/>
      <c r="K7" s="737"/>
      <c r="L7" s="737"/>
      <c r="M7" s="737"/>
      <c r="N7" s="737"/>
      <c r="O7" s="737"/>
      <c r="P7" s="738"/>
      <c r="Q7" s="739">
        <v>28842</v>
      </c>
      <c r="R7" s="740"/>
      <c r="S7" s="740"/>
      <c r="T7" s="740"/>
      <c r="U7" s="740"/>
      <c r="V7" s="740">
        <v>27905</v>
      </c>
      <c r="W7" s="740"/>
      <c r="X7" s="740"/>
      <c r="Y7" s="740"/>
      <c r="Z7" s="740"/>
      <c r="AA7" s="740">
        <v>937</v>
      </c>
      <c r="AB7" s="740"/>
      <c r="AC7" s="740"/>
      <c r="AD7" s="740"/>
      <c r="AE7" s="741"/>
      <c r="AF7" s="742">
        <v>656</v>
      </c>
      <c r="AG7" s="743"/>
      <c r="AH7" s="743"/>
      <c r="AI7" s="743"/>
      <c r="AJ7" s="744"/>
      <c r="AK7" s="745">
        <v>1652</v>
      </c>
      <c r="AL7" s="746"/>
      <c r="AM7" s="746"/>
      <c r="AN7" s="746"/>
      <c r="AO7" s="746"/>
      <c r="AP7" s="746">
        <v>19177</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556</v>
      </c>
      <c r="BT7" s="734"/>
      <c r="BU7" s="734"/>
      <c r="BV7" s="734"/>
      <c r="BW7" s="734"/>
      <c r="BX7" s="734"/>
      <c r="BY7" s="734"/>
      <c r="BZ7" s="734"/>
      <c r="CA7" s="734"/>
      <c r="CB7" s="734"/>
      <c r="CC7" s="734"/>
      <c r="CD7" s="734"/>
      <c r="CE7" s="734"/>
      <c r="CF7" s="734"/>
      <c r="CG7" s="749"/>
      <c r="CH7" s="730">
        <v>18</v>
      </c>
      <c r="CI7" s="731"/>
      <c r="CJ7" s="731"/>
      <c r="CK7" s="731"/>
      <c r="CL7" s="732"/>
      <c r="CM7" s="730">
        <v>102</v>
      </c>
      <c r="CN7" s="731"/>
      <c r="CO7" s="731"/>
      <c r="CP7" s="731"/>
      <c r="CQ7" s="732"/>
      <c r="CR7" s="730">
        <v>32</v>
      </c>
      <c r="CS7" s="731"/>
      <c r="CT7" s="731"/>
      <c r="CU7" s="731"/>
      <c r="CV7" s="732"/>
      <c r="CW7" s="730" t="s">
        <v>548</v>
      </c>
      <c r="CX7" s="731"/>
      <c r="CY7" s="731"/>
      <c r="CZ7" s="731"/>
      <c r="DA7" s="732"/>
      <c r="DB7" s="730" t="s">
        <v>548</v>
      </c>
      <c r="DC7" s="731"/>
      <c r="DD7" s="731"/>
      <c r="DE7" s="731"/>
      <c r="DF7" s="732"/>
      <c r="DG7" s="730" t="s">
        <v>548</v>
      </c>
      <c r="DH7" s="731"/>
      <c r="DI7" s="731"/>
      <c r="DJ7" s="731"/>
      <c r="DK7" s="732"/>
      <c r="DL7" s="730" t="s">
        <v>548</v>
      </c>
      <c r="DM7" s="731"/>
      <c r="DN7" s="731"/>
      <c r="DO7" s="731"/>
      <c r="DP7" s="732"/>
      <c r="DQ7" s="730" t="s">
        <v>548</v>
      </c>
      <c r="DR7" s="731"/>
      <c r="DS7" s="731"/>
      <c r="DT7" s="731"/>
      <c r="DU7" s="732"/>
      <c r="DV7" s="733"/>
      <c r="DW7" s="734"/>
      <c r="DX7" s="734"/>
      <c r="DY7" s="734"/>
      <c r="DZ7" s="735"/>
      <c r="EA7" s="229"/>
    </row>
    <row r="8" spans="1:131" s="230" customFormat="1" ht="26.25" customHeight="1" x14ac:dyDescent="0.15">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557</v>
      </c>
      <c r="BT8" s="761"/>
      <c r="BU8" s="761"/>
      <c r="BV8" s="761"/>
      <c r="BW8" s="761"/>
      <c r="BX8" s="761"/>
      <c r="BY8" s="761"/>
      <c r="BZ8" s="761"/>
      <c r="CA8" s="761"/>
      <c r="CB8" s="761"/>
      <c r="CC8" s="761"/>
      <c r="CD8" s="761"/>
      <c r="CE8" s="761"/>
      <c r="CF8" s="761"/>
      <c r="CG8" s="762"/>
      <c r="CH8" s="763">
        <v>-9</v>
      </c>
      <c r="CI8" s="764"/>
      <c r="CJ8" s="764"/>
      <c r="CK8" s="764"/>
      <c r="CL8" s="765"/>
      <c r="CM8" s="763">
        <v>139</v>
      </c>
      <c r="CN8" s="764"/>
      <c r="CO8" s="764"/>
      <c r="CP8" s="764"/>
      <c r="CQ8" s="765"/>
      <c r="CR8" s="763">
        <v>18</v>
      </c>
      <c r="CS8" s="764"/>
      <c r="CT8" s="764"/>
      <c r="CU8" s="764"/>
      <c r="CV8" s="765"/>
      <c r="CW8" s="763" t="s">
        <v>548</v>
      </c>
      <c r="CX8" s="764"/>
      <c r="CY8" s="764"/>
      <c r="CZ8" s="764"/>
      <c r="DA8" s="765"/>
      <c r="DB8" s="763" t="s">
        <v>548</v>
      </c>
      <c r="DC8" s="764"/>
      <c r="DD8" s="764"/>
      <c r="DE8" s="764"/>
      <c r="DF8" s="765"/>
      <c r="DG8" s="763" t="s">
        <v>548</v>
      </c>
      <c r="DH8" s="764"/>
      <c r="DI8" s="764"/>
      <c r="DJ8" s="764"/>
      <c r="DK8" s="765"/>
      <c r="DL8" s="763">
        <v>91</v>
      </c>
      <c r="DM8" s="764"/>
      <c r="DN8" s="764"/>
      <c r="DO8" s="764"/>
      <c r="DP8" s="765"/>
      <c r="DQ8" s="763">
        <v>9</v>
      </c>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376</v>
      </c>
      <c r="B23" s="776" t="s">
        <v>377</v>
      </c>
      <c r="C23" s="777"/>
      <c r="D23" s="777"/>
      <c r="E23" s="777"/>
      <c r="F23" s="777"/>
      <c r="G23" s="777"/>
      <c r="H23" s="777"/>
      <c r="I23" s="777"/>
      <c r="J23" s="777"/>
      <c r="K23" s="777"/>
      <c r="L23" s="777"/>
      <c r="M23" s="777"/>
      <c r="N23" s="777"/>
      <c r="O23" s="777"/>
      <c r="P23" s="778"/>
      <c r="Q23" s="779">
        <v>28842</v>
      </c>
      <c r="R23" s="780"/>
      <c r="S23" s="780"/>
      <c r="T23" s="780"/>
      <c r="U23" s="780"/>
      <c r="V23" s="780">
        <v>27905</v>
      </c>
      <c r="W23" s="780"/>
      <c r="X23" s="780"/>
      <c r="Y23" s="780"/>
      <c r="Z23" s="780"/>
      <c r="AA23" s="780">
        <v>937</v>
      </c>
      <c r="AB23" s="780"/>
      <c r="AC23" s="780"/>
      <c r="AD23" s="780"/>
      <c r="AE23" s="781"/>
      <c r="AF23" s="782">
        <v>656</v>
      </c>
      <c r="AG23" s="780"/>
      <c r="AH23" s="780"/>
      <c r="AI23" s="780"/>
      <c r="AJ23" s="783"/>
      <c r="AK23" s="784"/>
      <c r="AL23" s="785"/>
      <c r="AM23" s="785"/>
      <c r="AN23" s="785"/>
      <c r="AO23" s="785"/>
      <c r="AP23" s="780">
        <v>19177</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388</v>
      </c>
      <c r="C28" s="737"/>
      <c r="D28" s="737"/>
      <c r="E28" s="737"/>
      <c r="F28" s="737"/>
      <c r="G28" s="737"/>
      <c r="H28" s="737"/>
      <c r="I28" s="737"/>
      <c r="J28" s="737"/>
      <c r="K28" s="737"/>
      <c r="L28" s="737"/>
      <c r="M28" s="737"/>
      <c r="N28" s="737"/>
      <c r="O28" s="737"/>
      <c r="P28" s="738"/>
      <c r="Q28" s="809">
        <v>5609</v>
      </c>
      <c r="R28" s="810"/>
      <c r="S28" s="810"/>
      <c r="T28" s="810"/>
      <c r="U28" s="810"/>
      <c r="V28" s="810">
        <v>5512</v>
      </c>
      <c r="W28" s="810"/>
      <c r="X28" s="810"/>
      <c r="Y28" s="810"/>
      <c r="Z28" s="810"/>
      <c r="AA28" s="810">
        <v>97</v>
      </c>
      <c r="AB28" s="810"/>
      <c r="AC28" s="810"/>
      <c r="AD28" s="810"/>
      <c r="AE28" s="811"/>
      <c r="AF28" s="812">
        <v>97</v>
      </c>
      <c r="AG28" s="810"/>
      <c r="AH28" s="810"/>
      <c r="AI28" s="810"/>
      <c r="AJ28" s="813"/>
      <c r="AK28" s="814">
        <v>493</v>
      </c>
      <c r="AL28" s="815"/>
      <c r="AM28" s="815"/>
      <c r="AN28" s="815"/>
      <c r="AO28" s="815"/>
      <c r="AP28" s="815" t="s">
        <v>548</v>
      </c>
      <c r="AQ28" s="815"/>
      <c r="AR28" s="815"/>
      <c r="AS28" s="815"/>
      <c r="AT28" s="815"/>
      <c r="AU28" s="815" t="s">
        <v>548</v>
      </c>
      <c r="AV28" s="815"/>
      <c r="AW28" s="815"/>
      <c r="AX28" s="815"/>
      <c r="AY28" s="815"/>
      <c r="AZ28" s="816" t="s">
        <v>548</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389</v>
      </c>
      <c r="C29" s="768"/>
      <c r="D29" s="768"/>
      <c r="E29" s="768"/>
      <c r="F29" s="768"/>
      <c r="G29" s="768"/>
      <c r="H29" s="768"/>
      <c r="I29" s="768"/>
      <c r="J29" s="768"/>
      <c r="K29" s="768"/>
      <c r="L29" s="768"/>
      <c r="M29" s="768"/>
      <c r="N29" s="768"/>
      <c r="O29" s="768"/>
      <c r="P29" s="769"/>
      <c r="Q29" s="770">
        <v>5785</v>
      </c>
      <c r="R29" s="771"/>
      <c r="S29" s="771"/>
      <c r="T29" s="771"/>
      <c r="U29" s="771"/>
      <c r="V29" s="771">
        <v>5469</v>
      </c>
      <c r="W29" s="771"/>
      <c r="X29" s="771"/>
      <c r="Y29" s="771"/>
      <c r="Z29" s="771"/>
      <c r="AA29" s="771">
        <v>316</v>
      </c>
      <c r="AB29" s="771"/>
      <c r="AC29" s="771"/>
      <c r="AD29" s="771"/>
      <c r="AE29" s="772"/>
      <c r="AF29" s="773">
        <v>316</v>
      </c>
      <c r="AG29" s="774"/>
      <c r="AH29" s="774"/>
      <c r="AI29" s="774"/>
      <c r="AJ29" s="775"/>
      <c r="AK29" s="821">
        <v>859</v>
      </c>
      <c r="AL29" s="817"/>
      <c r="AM29" s="817"/>
      <c r="AN29" s="817"/>
      <c r="AO29" s="817"/>
      <c r="AP29" s="817" t="s">
        <v>548</v>
      </c>
      <c r="AQ29" s="817"/>
      <c r="AR29" s="817"/>
      <c r="AS29" s="817"/>
      <c r="AT29" s="817"/>
      <c r="AU29" s="817" t="s">
        <v>548</v>
      </c>
      <c r="AV29" s="817"/>
      <c r="AW29" s="817"/>
      <c r="AX29" s="817"/>
      <c r="AY29" s="817"/>
      <c r="AZ29" s="818" t="s">
        <v>548</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390</v>
      </c>
      <c r="C30" s="768"/>
      <c r="D30" s="768"/>
      <c r="E30" s="768"/>
      <c r="F30" s="768"/>
      <c r="G30" s="768"/>
      <c r="H30" s="768"/>
      <c r="I30" s="768"/>
      <c r="J30" s="768"/>
      <c r="K30" s="768"/>
      <c r="L30" s="768"/>
      <c r="M30" s="768"/>
      <c r="N30" s="768"/>
      <c r="O30" s="768"/>
      <c r="P30" s="769"/>
      <c r="Q30" s="770">
        <v>623</v>
      </c>
      <c r="R30" s="771"/>
      <c r="S30" s="771"/>
      <c r="T30" s="771"/>
      <c r="U30" s="771"/>
      <c r="V30" s="771">
        <v>621</v>
      </c>
      <c r="W30" s="771"/>
      <c r="X30" s="771"/>
      <c r="Y30" s="771"/>
      <c r="Z30" s="771"/>
      <c r="AA30" s="771">
        <v>2</v>
      </c>
      <c r="AB30" s="771"/>
      <c r="AC30" s="771"/>
      <c r="AD30" s="771"/>
      <c r="AE30" s="772"/>
      <c r="AF30" s="773">
        <v>2</v>
      </c>
      <c r="AG30" s="774"/>
      <c r="AH30" s="774"/>
      <c r="AI30" s="774"/>
      <c r="AJ30" s="775"/>
      <c r="AK30" s="821">
        <v>220</v>
      </c>
      <c r="AL30" s="817"/>
      <c r="AM30" s="817"/>
      <c r="AN30" s="817"/>
      <c r="AO30" s="817"/>
      <c r="AP30" s="817" t="s">
        <v>548</v>
      </c>
      <c r="AQ30" s="817"/>
      <c r="AR30" s="817"/>
      <c r="AS30" s="817"/>
      <c r="AT30" s="817"/>
      <c r="AU30" s="817" t="s">
        <v>548</v>
      </c>
      <c r="AV30" s="817"/>
      <c r="AW30" s="817"/>
      <c r="AX30" s="817"/>
      <c r="AY30" s="817"/>
      <c r="AZ30" s="818" t="s">
        <v>548</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391</v>
      </c>
      <c r="C31" s="768"/>
      <c r="D31" s="768"/>
      <c r="E31" s="768"/>
      <c r="F31" s="768"/>
      <c r="G31" s="768"/>
      <c r="H31" s="768"/>
      <c r="I31" s="768"/>
      <c r="J31" s="768"/>
      <c r="K31" s="768"/>
      <c r="L31" s="768"/>
      <c r="M31" s="768"/>
      <c r="N31" s="768"/>
      <c r="O31" s="768"/>
      <c r="P31" s="769"/>
      <c r="Q31" s="770">
        <v>685</v>
      </c>
      <c r="R31" s="771"/>
      <c r="S31" s="771"/>
      <c r="T31" s="771"/>
      <c r="U31" s="771"/>
      <c r="V31" s="771">
        <v>621</v>
      </c>
      <c r="W31" s="771"/>
      <c r="X31" s="771"/>
      <c r="Y31" s="771"/>
      <c r="Z31" s="771"/>
      <c r="AA31" s="771">
        <v>64</v>
      </c>
      <c r="AB31" s="771"/>
      <c r="AC31" s="771"/>
      <c r="AD31" s="771"/>
      <c r="AE31" s="772"/>
      <c r="AF31" s="773">
        <v>359</v>
      </c>
      <c r="AG31" s="774"/>
      <c r="AH31" s="774"/>
      <c r="AI31" s="774"/>
      <c r="AJ31" s="775"/>
      <c r="AK31" s="821">
        <v>27</v>
      </c>
      <c r="AL31" s="817"/>
      <c r="AM31" s="817"/>
      <c r="AN31" s="817"/>
      <c r="AO31" s="817"/>
      <c r="AP31" s="817">
        <v>2000</v>
      </c>
      <c r="AQ31" s="817"/>
      <c r="AR31" s="817"/>
      <c r="AS31" s="817"/>
      <c r="AT31" s="817"/>
      <c r="AU31" s="817">
        <v>674</v>
      </c>
      <c r="AV31" s="817"/>
      <c r="AW31" s="817"/>
      <c r="AX31" s="817"/>
      <c r="AY31" s="817"/>
      <c r="AZ31" s="818" t="s">
        <v>548</v>
      </c>
      <c r="BA31" s="818"/>
      <c r="BB31" s="818"/>
      <c r="BC31" s="818"/>
      <c r="BD31" s="818"/>
      <c r="BE31" s="819" t="s">
        <v>392</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393</v>
      </c>
      <c r="C32" s="768"/>
      <c r="D32" s="768"/>
      <c r="E32" s="768"/>
      <c r="F32" s="768"/>
      <c r="G32" s="768"/>
      <c r="H32" s="768"/>
      <c r="I32" s="768"/>
      <c r="J32" s="768"/>
      <c r="K32" s="768"/>
      <c r="L32" s="768"/>
      <c r="M32" s="768"/>
      <c r="N32" s="768"/>
      <c r="O32" s="768"/>
      <c r="P32" s="769"/>
      <c r="Q32" s="770">
        <v>65</v>
      </c>
      <c r="R32" s="771"/>
      <c r="S32" s="771"/>
      <c r="T32" s="771"/>
      <c r="U32" s="771"/>
      <c r="V32" s="771">
        <v>57</v>
      </c>
      <c r="W32" s="771"/>
      <c r="X32" s="771"/>
      <c r="Y32" s="771"/>
      <c r="Z32" s="771"/>
      <c r="AA32" s="771">
        <v>8</v>
      </c>
      <c r="AB32" s="771"/>
      <c r="AC32" s="771"/>
      <c r="AD32" s="771"/>
      <c r="AE32" s="772"/>
      <c r="AF32" s="773">
        <v>27</v>
      </c>
      <c r="AG32" s="774"/>
      <c r="AH32" s="774"/>
      <c r="AI32" s="774"/>
      <c r="AJ32" s="775"/>
      <c r="AK32" s="821">
        <v>34</v>
      </c>
      <c r="AL32" s="817"/>
      <c r="AM32" s="817"/>
      <c r="AN32" s="817"/>
      <c r="AO32" s="817"/>
      <c r="AP32" s="817">
        <v>95</v>
      </c>
      <c r="AQ32" s="817"/>
      <c r="AR32" s="817"/>
      <c r="AS32" s="817"/>
      <c r="AT32" s="817"/>
      <c r="AU32" s="817">
        <v>95</v>
      </c>
      <c r="AV32" s="817"/>
      <c r="AW32" s="817"/>
      <c r="AX32" s="817"/>
      <c r="AY32" s="817"/>
      <c r="AZ32" s="818" t="s">
        <v>548</v>
      </c>
      <c r="BA32" s="818"/>
      <c r="BB32" s="818"/>
      <c r="BC32" s="818"/>
      <c r="BD32" s="818"/>
      <c r="BE32" s="819" t="s">
        <v>392</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394</v>
      </c>
      <c r="C33" s="768"/>
      <c r="D33" s="768"/>
      <c r="E33" s="768"/>
      <c r="F33" s="768"/>
      <c r="G33" s="768"/>
      <c r="H33" s="768"/>
      <c r="I33" s="768"/>
      <c r="J33" s="768"/>
      <c r="K33" s="768"/>
      <c r="L33" s="768"/>
      <c r="M33" s="768"/>
      <c r="N33" s="768"/>
      <c r="O33" s="768"/>
      <c r="P33" s="769"/>
      <c r="Q33" s="770">
        <v>156</v>
      </c>
      <c r="R33" s="771"/>
      <c r="S33" s="771"/>
      <c r="T33" s="771"/>
      <c r="U33" s="771"/>
      <c r="V33" s="771">
        <v>139</v>
      </c>
      <c r="W33" s="771"/>
      <c r="X33" s="771"/>
      <c r="Y33" s="771"/>
      <c r="Z33" s="771"/>
      <c r="AA33" s="771">
        <v>17</v>
      </c>
      <c r="AB33" s="771"/>
      <c r="AC33" s="771"/>
      <c r="AD33" s="771"/>
      <c r="AE33" s="772"/>
      <c r="AF33" s="773">
        <v>122</v>
      </c>
      <c r="AG33" s="774"/>
      <c r="AH33" s="774"/>
      <c r="AI33" s="774"/>
      <c r="AJ33" s="775"/>
      <c r="AK33" s="821">
        <v>67</v>
      </c>
      <c r="AL33" s="817"/>
      <c r="AM33" s="817"/>
      <c r="AN33" s="817"/>
      <c r="AO33" s="817"/>
      <c r="AP33" s="817">
        <v>412</v>
      </c>
      <c r="AQ33" s="817"/>
      <c r="AR33" s="817"/>
      <c r="AS33" s="817"/>
      <c r="AT33" s="817"/>
      <c r="AU33" s="817">
        <v>373</v>
      </c>
      <c r="AV33" s="817"/>
      <c r="AW33" s="817"/>
      <c r="AX33" s="817"/>
      <c r="AY33" s="817"/>
      <c r="AZ33" s="818" t="s">
        <v>548</v>
      </c>
      <c r="BA33" s="818"/>
      <c r="BB33" s="818"/>
      <c r="BC33" s="818"/>
      <c r="BD33" s="818"/>
      <c r="BE33" s="819" t="s">
        <v>392</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395</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376</v>
      </c>
      <c r="B63" s="776" t="s">
        <v>396</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923</v>
      </c>
      <c r="AG63" s="831"/>
      <c r="AH63" s="831"/>
      <c r="AI63" s="831"/>
      <c r="AJ63" s="832"/>
      <c r="AK63" s="833"/>
      <c r="AL63" s="828"/>
      <c r="AM63" s="828"/>
      <c r="AN63" s="828"/>
      <c r="AO63" s="828"/>
      <c r="AP63" s="831">
        <v>2507</v>
      </c>
      <c r="AQ63" s="831"/>
      <c r="AR63" s="831"/>
      <c r="AS63" s="831"/>
      <c r="AT63" s="831"/>
      <c r="AU63" s="831">
        <v>1143</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398</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399</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549</v>
      </c>
      <c r="C68" s="857"/>
      <c r="D68" s="857"/>
      <c r="E68" s="857"/>
      <c r="F68" s="857"/>
      <c r="G68" s="857"/>
      <c r="H68" s="857"/>
      <c r="I68" s="857"/>
      <c r="J68" s="857"/>
      <c r="K68" s="857"/>
      <c r="L68" s="857"/>
      <c r="M68" s="857"/>
      <c r="N68" s="857"/>
      <c r="O68" s="857"/>
      <c r="P68" s="858"/>
      <c r="Q68" s="859">
        <v>8593</v>
      </c>
      <c r="R68" s="853"/>
      <c r="S68" s="853"/>
      <c r="T68" s="853"/>
      <c r="U68" s="853"/>
      <c r="V68" s="853">
        <v>7983</v>
      </c>
      <c r="W68" s="853"/>
      <c r="X68" s="853"/>
      <c r="Y68" s="853"/>
      <c r="Z68" s="853"/>
      <c r="AA68" s="853">
        <v>610</v>
      </c>
      <c r="AB68" s="853"/>
      <c r="AC68" s="853"/>
      <c r="AD68" s="853"/>
      <c r="AE68" s="853"/>
      <c r="AF68" s="853">
        <v>610</v>
      </c>
      <c r="AG68" s="853"/>
      <c r="AH68" s="853"/>
      <c r="AI68" s="853"/>
      <c r="AJ68" s="853"/>
      <c r="AK68" s="853">
        <v>58</v>
      </c>
      <c r="AL68" s="853"/>
      <c r="AM68" s="853"/>
      <c r="AN68" s="853"/>
      <c r="AO68" s="853"/>
      <c r="AP68" s="853" t="s">
        <v>548</v>
      </c>
      <c r="AQ68" s="853"/>
      <c r="AR68" s="853"/>
      <c r="AS68" s="853"/>
      <c r="AT68" s="853"/>
      <c r="AU68" s="853" t="s">
        <v>548</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550</v>
      </c>
      <c r="C69" s="861"/>
      <c r="D69" s="861"/>
      <c r="E69" s="861"/>
      <c r="F69" s="861"/>
      <c r="G69" s="861"/>
      <c r="H69" s="861"/>
      <c r="I69" s="861"/>
      <c r="J69" s="861"/>
      <c r="K69" s="861"/>
      <c r="L69" s="861"/>
      <c r="M69" s="861"/>
      <c r="N69" s="861"/>
      <c r="O69" s="861"/>
      <c r="P69" s="862"/>
      <c r="Q69" s="863">
        <v>12036</v>
      </c>
      <c r="R69" s="817"/>
      <c r="S69" s="817"/>
      <c r="T69" s="817"/>
      <c r="U69" s="817"/>
      <c r="V69" s="817">
        <v>11957</v>
      </c>
      <c r="W69" s="817"/>
      <c r="X69" s="817"/>
      <c r="Y69" s="817"/>
      <c r="Z69" s="817"/>
      <c r="AA69" s="817">
        <v>79</v>
      </c>
      <c r="AB69" s="817"/>
      <c r="AC69" s="817"/>
      <c r="AD69" s="817"/>
      <c r="AE69" s="817"/>
      <c r="AF69" s="817">
        <v>79</v>
      </c>
      <c r="AG69" s="817"/>
      <c r="AH69" s="817"/>
      <c r="AI69" s="817"/>
      <c r="AJ69" s="817"/>
      <c r="AK69" s="817" t="s">
        <v>563</v>
      </c>
      <c r="AL69" s="817"/>
      <c r="AM69" s="817"/>
      <c r="AN69" s="817"/>
      <c r="AO69" s="817"/>
      <c r="AP69" s="817" t="s">
        <v>548</v>
      </c>
      <c r="AQ69" s="817"/>
      <c r="AR69" s="817"/>
      <c r="AS69" s="817"/>
      <c r="AT69" s="817"/>
      <c r="AU69" s="817" t="s">
        <v>548</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551</v>
      </c>
      <c r="C70" s="861"/>
      <c r="D70" s="861"/>
      <c r="E70" s="861"/>
      <c r="F70" s="861"/>
      <c r="G70" s="861"/>
      <c r="H70" s="861"/>
      <c r="I70" s="861"/>
      <c r="J70" s="861"/>
      <c r="K70" s="861"/>
      <c r="L70" s="861"/>
      <c r="M70" s="861"/>
      <c r="N70" s="861"/>
      <c r="O70" s="861"/>
      <c r="P70" s="862"/>
      <c r="Q70" s="863">
        <v>1688</v>
      </c>
      <c r="R70" s="817"/>
      <c r="S70" s="817"/>
      <c r="T70" s="817"/>
      <c r="U70" s="817"/>
      <c r="V70" s="817">
        <v>1660</v>
      </c>
      <c r="W70" s="817"/>
      <c r="X70" s="817"/>
      <c r="Y70" s="817"/>
      <c r="Z70" s="817"/>
      <c r="AA70" s="817">
        <v>27</v>
      </c>
      <c r="AB70" s="817"/>
      <c r="AC70" s="817"/>
      <c r="AD70" s="817"/>
      <c r="AE70" s="817"/>
      <c r="AF70" s="817">
        <v>27</v>
      </c>
      <c r="AG70" s="817"/>
      <c r="AH70" s="817"/>
      <c r="AI70" s="817"/>
      <c r="AJ70" s="817"/>
      <c r="AK70" s="817" t="s">
        <v>563</v>
      </c>
      <c r="AL70" s="817"/>
      <c r="AM70" s="817"/>
      <c r="AN70" s="817"/>
      <c r="AO70" s="817"/>
      <c r="AP70" s="817">
        <v>948</v>
      </c>
      <c r="AQ70" s="817"/>
      <c r="AR70" s="817"/>
      <c r="AS70" s="817"/>
      <c r="AT70" s="817"/>
      <c r="AU70" s="817">
        <v>414</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552</v>
      </c>
      <c r="C71" s="861"/>
      <c r="D71" s="861"/>
      <c r="E71" s="861"/>
      <c r="F71" s="861"/>
      <c r="G71" s="861"/>
      <c r="H71" s="861"/>
      <c r="I71" s="861"/>
      <c r="J71" s="861"/>
      <c r="K71" s="861"/>
      <c r="L71" s="861"/>
      <c r="M71" s="861"/>
      <c r="N71" s="861"/>
      <c r="O71" s="861"/>
      <c r="P71" s="862"/>
      <c r="Q71" s="863">
        <v>1139</v>
      </c>
      <c r="R71" s="817"/>
      <c r="S71" s="817"/>
      <c r="T71" s="817"/>
      <c r="U71" s="817"/>
      <c r="V71" s="817">
        <v>1115</v>
      </c>
      <c r="W71" s="817"/>
      <c r="X71" s="817"/>
      <c r="Y71" s="817"/>
      <c r="Z71" s="817"/>
      <c r="AA71" s="817">
        <v>24</v>
      </c>
      <c r="AB71" s="817"/>
      <c r="AC71" s="817"/>
      <c r="AD71" s="817"/>
      <c r="AE71" s="817"/>
      <c r="AF71" s="817">
        <v>24</v>
      </c>
      <c r="AG71" s="817"/>
      <c r="AH71" s="817"/>
      <c r="AI71" s="817"/>
      <c r="AJ71" s="817"/>
      <c r="AK71" s="817">
        <v>5</v>
      </c>
      <c r="AL71" s="817"/>
      <c r="AM71" s="817"/>
      <c r="AN71" s="817"/>
      <c r="AO71" s="817"/>
      <c r="AP71" s="817">
        <v>3250</v>
      </c>
      <c r="AQ71" s="817"/>
      <c r="AR71" s="817"/>
      <c r="AS71" s="817"/>
      <c r="AT71" s="817"/>
      <c r="AU71" s="817">
        <v>806</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553</v>
      </c>
      <c r="C72" s="861"/>
      <c r="D72" s="861"/>
      <c r="E72" s="861"/>
      <c r="F72" s="861"/>
      <c r="G72" s="861"/>
      <c r="H72" s="861"/>
      <c r="I72" s="861"/>
      <c r="J72" s="861"/>
      <c r="K72" s="861"/>
      <c r="L72" s="861"/>
      <c r="M72" s="861"/>
      <c r="N72" s="861"/>
      <c r="O72" s="861"/>
      <c r="P72" s="862"/>
      <c r="Q72" s="863">
        <v>230</v>
      </c>
      <c r="R72" s="817"/>
      <c r="S72" s="817"/>
      <c r="T72" s="817"/>
      <c r="U72" s="817"/>
      <c r="V72" s="817">
        <v>220</v>
      </c>
      <c r="W72" s="817"/>
      <c r="X72" s="817"/>
      <c r="Y72" s="817"/>
      <c r="Z72" s="817"/>
      <c r="AA72" s="817">
        <v>10</v>
      </c>
      <c r="AB72" s="817"/>
      <c r="AC72" s="817"/>
      <c r="AD72" s="817"/>
      <c r="AE72" s="817"/>
      <c r="AF72" s="817">
        <v>10</v>
      </c>
      <c r="AG72" s="817"/>
      <c r="AH72" s="817"/>
      <c r="AI72" s="817"/>
      <c r="AJ72" s="817"/>
      <c r="AK72" s="817" t="s">
        <v>563</v>
      </c>
      <c r="AL72" s="817"/>
      <c r="AM72" s="817"/>
      <c r="AN72" s="817"/>
      <c r="AO72" s="817"/>
      <c r="AP72" s="817" t="s">
        <v>548</v>
      </c>
      <c r="AQ72" s="817"/>
      <c r="AR72" s="817"/>
      <c r="AS72" s="817"/>
      <c r="AT72" s="817"/>
      <c r="AU72" s="817" t="s">
        <v>548</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554</v>
      </c>
      <c r="C73" s="861"/>
      <c r="D73" s="861"/>
      <c r="E73" s="861"/>
      <c r="F73" s="861"/>
      <c r="G73" s="861"/>
      <c r="H73" s="861"/>
      <c r="I73" s="861"/>
      <c r="J73" s="861"/>
      <c r="K73" s="861"/>
      <c r="L73" s="861"/>
      <c r="M73" s="861"/>
      <c r="N73" s="861"/>
      <c r="O73" s="861"/>
      <c r="P73" s="862"/>
      <c r="Q73" s="863">
        <v>110</v>
      </c>
      <c r="R73" s="817"/>
      <c r="S73" s="817"/>
      <c r="T73" s="817"/>
      <c r="U73" s="817"/>
      <c r="V73" s="817">
        <v>93</v>
      </c>
      <c r="W73" s="817"/>
      <c r="X73" s="817"/>
      <c r="Y73" s="817"/>
      <c r="Z73" s="817"/>
      <c r="AA73" s="817">
        <v>17</v>
      </c>
      <c r="AB73" s="817"/>
      <c r="AC73" s="817"/>
      <c r="AD73" s="817"/>
      <c r="AE73" s="817"/>
      <c r="AF73" s="817">
        <v>17</v>
      </c>
      <c r="AG73" s="817"/>
      <c r="AH73" s="817"/>
      <c r="AI73" s="817"/>
      <c r="AJ73" s="817"/>
      <c r="AK73" s="817" t="s">
        <v>563</v>
      </c>
      <c r="AL73" s="817"/>
      <c r="AM73" s="817"/>
      <c r="AN73" s="817"/>
      <c r="AO73" s="817"/>
      <c r="AP73" s="817" t="s">
        <v>548</v>
      </c>
      <c r="AQ73" s="817"/>
      <c r="AR73" s="817"/>
      <c r="AS73" s="817"/>
      <c r="AT73" s="817"/>
      <c r="AU73" s="817" t="s">
        <v>548</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555</v>
      </c>
      <c r="C74" s="861"/>
      <c r="D74" s="861"/>
      <c r="E74" s="861"/>
      <c r="F74" s="861"/>
      <c r="G74" s="861"/>
      <c r="H74" s="861"/>
      <c r="I74" s="861"/>
      <c r="J74" s="861"/>
      <c r="K74" s="861"/>
      <c r="L74" s="861"/>
      <c r="M74" s="861"/>
      <c r="N74" s="861"/>
      <c r="O74" s="861"/>
      <c r="P74" s="862"/>
      <c r="Q74" s="863">
        <v>293727</v>
      </c>
      <c r="R74" s="817"/>
      <c r="S74" s="817"/>
      <c r="T74" s="817"/>
      <c r="U74" s="817"/>
      <c r="V74" s="817">
        <v>290111</v>
      </c>
      <c r="W74" s="817"/>
      <c r="X74" s="817"/>
      <c r="Y74" s="817"/>
      <c r="Z74" s="817"/>
      <c r="AA74" s="817">
        <v>3616</v>
      </c>
      <c r="AB74" s="817"/>
      <c r="AC74" s="817"/>
      <c r="AD74" s="817"/>
      <c r="AE74" s="817"/>
      <c r="AF74" s="817">
        <v>3616</v>
      </c>
      <c r="AG74" s="817"/>
      <c r="AH74" s="817"/>
      <c r="AI74" s="817"/>
      <c r="AJ74" s="817"/>
      <c r="AK74" s="817">
        <v>27</v>
      </c>
      <c r="AL74" s="817"/>
      <c r="AM74" s="817"/>
      <c r="AN74" s="817"/>
      <c r="AO74" s="817"/>
      <c r="AP74" s="817" t="s">
        <v>548</v>
      </c>
      <c r="AQ74" s="817"/>
      <c r="AR74" s="817"/>
      <c r="AS74" s="817"/>
      <c r="AT74" s="817"/>
      <c r="AU74" s="817" t="s">
        <v>548</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376</v>
      </c>
      <c r="B88" s="776" t="s">
        <v>400</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4383</v>
      </c>
      <c r="AG88" s="831"/>
      <c r="AH88" s="831"/>
      <c r="AI88" s="831"/>
      <c r="AJ88" s="831"/>
      <c r="AK88" s="828"/>
      <c r="AL88" s="828"/>
      <c r="AM88" s="828"/>
      <c r="AN88" s="828"/>
      <c r="AO88" s="828"/>
      <c r="AP88" s="831">
        <v>4198</v>
      </c>
      <c r="AQ88" s="831"/>
      <c r="AR88" s="831"/>
      <c r="AS88" s="831"/>
      <c r="AT88" s="831"/>
      <c r="AU88" s="831">
        <v>1220</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776" t="s">
        <v>401</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50</v>
      </c>
      <c r="CS102" s="839"/>
      <c r="CT102" s="839"/>
      <c r="CU102" s="839"/>
      <c r="CV102" s="878"/>
      <c r="CW102" s="877" t="s">
        <v>548</v>
      </c>
      <c r="CX102" s="839"/>
      <c r="CY102" s="839"/>
      <c r="CZ102" s="839"/>
      <c r="DA102" s="878"/>
      <c r="DB102" s="877" t="s">
        <v>548</v>
      </c>
      <c r="DC102" s="839"/>
      <c r="DD102" s="839"/>
      <c r="DE102" s="839"/>
      <c r="DF102" s="878"/>
      <c r="DG102" s="877" t="s">
        <v>548</v>
      </c>
      <c r="DH102" s="839"/>
      <c r="DI102" s="839"/>
      <c r="DJ102" s="839"/>
      <c r="DK102" s="878"/>
      <c r="DL102" s="877">
        <v>91</v>
      </c>
      <c r="DM102" s="839"/>
      <c r="DN102" s="839"/>
      <c r="DO102" s="839"/>
      <c r="DP102" s="878"/>
      <c r="DQ102" s="877">
        <v>9</v>
      </c>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402</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403</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406</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407</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408</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409</v>
      </c>
      <c r="AB109" s="880"/>
      <c r="AC109" s="880"/>
      <c r="AD109" s="880"/>
      <c r="AE109" s="881"/>
      <c r="AF109" s="879" t="s">
        <v>410</v>
      </c>
      <c r="AG109" s="880"/>
      <c r="AH109" s="880"/>
      <c r="AI109" s="880"/>
      <c r="AJ109" s="881"/>
      <c r="AK109" s="879" t="s">
        <v>294</v>
      </c>
      <c r="AL109" s="880"/>
      <c r="AM109" s="880"/>
      <c r="AN109" s="880"/>
      <c r="AO109" s="881"/>
      <c r="AP109" s="879" t="s">
        <v>411</v>
      </c>
      <c r="AQ109" s="880"/>
      <c r="AR109" s="880"/>
      <c r="AS109" s="880"/>
      <c r="AT109" s="882"/>
      <c r="AU109" s="899" t="s">
        <v>408</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409</v>
      </c>
      <c r="BR109" s="880"/>
      <c r="BS109" s="880"/>
      <c r="BT109" s="880"/>
      <c r="BU109" s="881"/>
      <c r="BV109" s="879" t="s">
        <v>410</v>
      </c>
      <c r="BW109" s="880"/>
      <c r="BX109" s="880"/>
      <c r="BY109" s="880"/>
      <c r="BZ109" s="881"/>
      <c r="CA109" s="879" t="s">
        <v>294</v>
      </c>
      <c r="CB109" s="880"/>
      <c r="CC109" s="880"/>
      <c r="CD109" s="880"/>
      <c r="CE109" s="881"/>
      <c r="CF109" s="900" t="s">
        <v>411</v>
      </c>
      <c r="CG109" s="900"/>
      <c r="CH109" s="900"/>
      <c r="CI109" s="900"/>
      <c r="CJ109" s="900"/>
      <c r="CK109" s="879" t="s">
        <v>412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409</v>
      </c>
      <c r="DH109" s="880"/>
      <c r="DI109" s="880"/>
      <c r="DJ109" s="880"/>
      <c r="DK109" s="881"/>
      <c r="DL109" s="879" t="s">
        <v>410</v>
      </c>
      <c r="DM109" s="880"/>
      <c r="DN109" s="880"/>
      <c r="DO109" s="880"/>
      <c r="DP109" s="881"/>
      <c r="DQ109" s="879" t="s">
        <v>294</v>
      </c>
      <c r="DR109" s="880"/>
      <c r="DS109" s="880"/>
      <c r="DT109" s="880"/>
      <c r="DU109" s="881"/>
      <c r="DV109" s="879" t="s">
        <v>411</v>
      </c>
      <c r="DW109" s="880"/>
      <c r="DX109" s="880"/>
      <c r="DY109" s="880"/>
      <c r="DZ109" s="882"/>
    </row>
    <row r="110" spans="1:131" s="224" customFormat="1" ht="26.25" customHeight="1" x14ac:dyDescent="0.15">
      <c r="A110" s="883" t="s">
        <v>413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2290745</v>
      </c>
      <c r="AB110" s="887"/>
      <c r="AC110" s="887"/>
      <c r="AD110" s="887"/>
      <c r="AE110" s="888"/>
      <c r="AF110" s="889">
        <v>2229781</v>
      </c>
      <c r="AG110" s="887"/>
      <c r="AH110" s="887"/>
      <c r="AI110" s="887"/>
      <c r="AJ110" s="888"/>
      <c r="AK110" s="889">
        <v>2145303</v>
      </c>
      <c r="AL110" s="887"/>
      <c r="AM110" s="887"/>
      <c r="AN110" s="887"/>
      <c r="AO110" s="888"/>
      <c r="AP110" s="890">
        <v>19.600000000000001</v>
      </c>
      <c r="AQ110" s="891"/>
      <c r="AR110" s="891"/>
      <c r="AS110" s="891"/>
      <c r="AT110" s="892"/>
      <c r="AU110" s="893" t="s">
        <v>69</v>
      </c>
      <c r="AV110" s="894"/>
      <c r="AW110" s="894"/>
      <c r="AX110" s="894"/>
      <c r="AY110" s="894"/>
      <c r="AZ110" s="916" t="s">
        <v>414</v>
      </c>
      <c r="BA110" s="884"/>
      <c r="BB110" s="884"/>
      <c r="BC110" s="884"/>
      <c r="BD110" s="884"/>
      <c r="BE110" s="884"/>
      <c r="BF110" s="884"/>
      <c r="BG110" s="884"/>
      <c r="BH110" s="884"/>
      <c r="BI110" s="884"/>
      <c r="BJ110" s="884"/>
      <c r="BK110" s="884"/>
      <c r="BL110" s="884"/>
      <c r="BM110" s="884"/>
      <c r="BN110" s="884"/>
      <c r="BO110" s="884"/>
      <c r="BP110" s="885"/>
      <c r="BQ110" s="917">
        <v>19083917</v>
      </c>
      <c r="BR110" s="918"/>
      <c r="BS110" s="918"/>
      <c r="BT110" s="918"/>
      <c r="BU110" s="918"/>
      <c r="BV110" s="918">
        <v>18389102</v>
      </c>
      <c r="BW110" s="918"/>
      <c r="BX110" s="918"/>
      <c r="BY110" s="918"/>
      <c r="BZ110" s="918"/>
      <c r="CA110" s="918">
        <v>19176885</v>
      </c>
      <c r="CB110" s="918"/>
      <c r="CC110" s="918"/>
      <c r="CD110" s="918"/>
      <c r="CE110" s="918"/>
      <c r="CF110" s="931">
        <v>175</v>
      </c>
      <c r="CG110" s="932"/>
      <c r="CH110" s="932"/>
      <c r="CI110" s="932"/>
      <c r="CJ110" s="932"/>
      <c r="CK110" s="933" t="s">
        <v>415</v>
      </c>
      <c r="CL110" s="934"/>
      <c r="CM110" s="916" t="s">
        <v>416</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417</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418</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419</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420</v>
      </c>
      <c r="B112" s="940"/>
      <c r="C112" s="910" t="s">
        <v>421</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422</v>
      </c>
      <c r="BA112" s="910"/>
      <c r="BB112" s="910"/>
      <c r="BC112" s="910"/>
      <c r="BD112" s="910"/>
      <c r="BE112" s="910"/>
      <c r="BF112" s="910"/>
      <c r="BG112" s="910"/>
      <c r="BH112" s="910"/>
      <c r="BI112" s="910"/>
      <c r="BJ112" s="910"/>
      <c r="BK112" s="910"/>
      <c r="BL112" s="910"/>
      <c r="BM112" s="910"/>
      <c r="BN112" s="910"/>
      <c r="BO112" s="910"/>
      <c r="BP112" s="911"/>
      <c r="BQ112" s="912">
        <v>1342162</v>
      </c>
      <c r="BR112" s="913"/>
      <c r="BS112" s="913"/>
      <c r="BT112" s="913"/>
      <c r="BU112" s="913"/>
      <c r="BV112" s="913">
        <v>1235607</v>
      </c>
      <c r="BW112" s="913"/>
      <c r="BX112" s="913"/>
      <c r="BY112" s="913"/>
      <c r="BZ112" s="913"/>
      <c r="CA112" s="913">
        <v>1142738</v>
      </c>
      <c r="CB112" s="913"/>
      <c r="CC112" s="913"/>
      <c r="CD112" s="913"/>
      <c r="CE112" s="913"/>
      <c r="CF112" s="907">
        <v>10.4</v>
      </c>
      <c r="CG112" s="908"/>
      <c r="CH112" s="908"/>
      <c r="CI112" s="908"/>
      <c r="CJ112" s="908"/>
      <c r="CK112" s="935"/>
      <c r="CL112" s="936"/>
      <c r="CM112" s="909" t="s">
        <v>423</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424</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162342</v>
      </c>
      <c r="AB113" s="925"/>
      <c r="AC113" s="925"/>
      <c r="AD113" s="925"/>
      <c r="AE113" s="926"/>
      <c r="AF113" s="927">
        <v>154612</v>
      </c>
      <c r="AG113" s="925"/>
      <c r="AH113" s="925"/>
      <c r="AI113" s="925"/>
      <c r="AJ113" s="926"/>
      <c r="AK113" s="927">
        <v>152242</v>
      </c>
      <c r="AL113" s="925"/>
      <c r="AM113" s="925"/>
      <c r="AN113" s="925"/>
      <c r="AO113" s="926"/>
      <c r="AP113" s="928">
        <v>1.4</v>
      </c>
      <c r="AQ113" s="929"/>
      <c r="AR113" s="929"/>
      <c r="AS113" s="929"/>
      <c r="AT113" s="930"/>
      <c r="AU113" s="895"/>
      <c r="AV113" s="896"/>
      <c r="AW113" s="896"/>
      <c r="AX113" s="896"/>
      <c r="AY113" s="896"/>
      <c r="AZ113" s="909" t="s">
        <v>425</v>
      </c>
      <c r="BA113" s="910"/>
      <c r="BB113" s="910"/>
      <c r="BC113" s="910"/>
      <c r="BD113" s="910"/>
      <c r="BE113" s="910"/>
      <c r="BF113" s="910"/>
      <c r="BG113" s="910"/>
      <c r="BH113" s="910"/>
      <c r="BI113" s="910"/>
      <c r="BJ113" s="910"/>
      <c r="BK113" s="910"/>
      <c r="BL113" s="910"/>
      <c r="BM113" s="910"/>
      <c r="BN113" s="910"/>
      <c r="BO113" s="910"/>
      <c r="BP113" s="911"/>
      <c r="BQ113" s="912">
        <v>1632384</v>
      </c>
      <c r="BR113" s="913"/>
      <c r="BS113" s="913"/>
      <c r="BT113" s="913"/>
      <c r="BU113" s="913"/>
      <c r="BV113" s="913">
        <v>1365990</v>
      </c>
      <c r="BW113" s="913"/>
      <c r="BX113" s="913"/>
      <c r="BY113" s="913"/>
      <c r="BZ113" s="913"/>
      <c r="CA113" s="913">
        <v>1219545</v>
      </c>
      <c r="CB113" s="913"/>
      <c r="CC113" s="913"/>
      <c r="CD113" s="913"/>
      <c r="CE113" s="913"/>
      <c r="CF113" s="907">
        <v>11.1</v>
      </c>
      <c r="CG113" s="908"/>
      <c r="CH113" s="908"/>
      <c r="CI113" s="908"/>
      <c r="CJ113" s="908"/>
      <c r="CK113" s="935"/>
      <c r="CL113" s="936"/>
      <c r="CM113" s="909" t="s">
        <v>426</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427</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206673</v>
      </c>
      <c r="AB114" s="946"/>
      <c r="AC114" s="946"/>
      <c r="AD114" s="946"/>
      <c r="AE114" s="947"/>
      <c r="AF114" s="948">
        <v>204982</v>
      </c>
      <c r="AG114" s="946"/>
      <c r="AH114" s="946"/>
      <c r="AI114" s="946"/>
      <c r="AJ114" s="947"/>
      <c r="AK114" s="948">
        <v>206675</v>
      </c>
      <c r="AL114" s="946"/>
      <c r="AM114" s="946"/>
      <c r="AN114" s="946"/>
      <c r="AO114" s="947"/>
      <c r="AP114" s="949">
        <v>1.9</v>
      </c>
      <c r="AQ114" s="950"/>
      <c r="AR114" s="950"/>
      <c r="AS114" s="950"/>
      <c r="AT114" s="951"/>
      <c r="AU114" s="895"/>
      <c r="AV114" s="896"/>
      <c r="AW114" s="896"/>
      <c r="AX114" s="896"/>
      <c r="AY114" s="896"/>
      <c r="AZ114" s="909" t="s">
        <v>428</v>
      </c>
      <c r="BA114" s="910"/>
      <c r="BB114" s="910"/>
      <c r="BC114" s="910"/>
      <c r="BD114" s="910"/>
      <c r="BE114" s="910"/>
      <c r="BF114" s="910"/>
      <c r="BG114" s="910"/>
      <c r="BH114" s="910"/>
      <c r="BI114" s="910"/>
      <c r="BJ114" s="910"/>
      <c r="BK114" s="910"/>
      <c r="BL114" s="910"/>
      <c r="BM114" s="910"/>
      <c r="BN114" s="910"/>
      <c r="BO114" s="910"/>
      <c r="BP114" s="911"/>
      <c r="BQ114" s="912">
        <v>2559671</v>
      </c>
      <c r="BR114" s="913"/>
      <c r="BS114" s="913"/>
      <c r="BT114" s="913"/>
      <c r="BU114" s="913"/>
      <c r="BV114" s="913">
        <v>2537117</v>
      </c>
      <c r="BW114" s="913"/>
      <c r="BX114" s="913"/>
      <c r="BY114" s="913"/>
      <c r="BZ114" s="913"/>
      <c r="CA114" s="913">
        <v>2228977</v>
      </c>
      <c r="CB114" s="913"/>
      <c r="CC114" s="913"/>
      <c r="CD114" s="913"/>
      <c r="CE114" s="913"/>
      <c r="CF114" s="907">
        <v>20.3</v>
      </c>
      <c r="CG114" s="908"/>
      <c r="CH114" s="908"/>
      <c r="CI114" s="908"/>
      <c r="CJ114" s="908"/>
      <c r="CK114" s="935"/>
      <c r="CL114" s="936"/>
      <c r="CM114" s="909" t="s">
        <v>429</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430</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2014</v>
      </c>
      <c r="AB115" s="925"/>
      <c r="AC115" s="925"/>
      <c r="AD115" s="925"/>
      <c r="AE115" s="926"/>
      <c r="AF115" s="927">
        <v>2157</v>
      </c>
      <c r="AG115" s="925"/>
      <c r="AH115" s="925"/>
      <c r="AI115" s="925"/>
      <c r="AJ115" s="926"/>
      <c r="AK115" s="927">
        <v>2157</v>
      </c>
      <c r="AL115" s="925"/>
      <c r="AM115" s="925"/>
      <c r="AN115" s="925"/>
      <c r="AO115" s="926"/>
      <c r="AP115" s="928">
        <v>0</v>
      </c>
      <c r="AQ115" s="929"/>
      <c r="AR115" s="929"/>
      <c r="AS115" s="929"/>
      <c r="AT115" s="930"/>
      <c r="AU115" s="895"/>
      <c r="AV115" s="896"/>
      <c r="AW115" s="896"/>
      <c r="AX115" s="896"/>
      <c r="AY115" s="896"/>
      <c r="AZ115" s="909" t="s">
        <v>431</v>
      </c>
      <c r="BA115" s="910"/>
      <c r="BB115" s="910"/>
      <c r="BC115" s="910"/>
      <c r="BD115" s="910"/>
      <c r="BE115" s="910"/>
      <c r="BF115" s="910"/>
      <c r="BG115" s="910"/>
      <c r="BH115" s="910"/>
      <c r="BI115" s="910"/>
      <c r="BJ115" s="910"/>
      <c r="BK115" s="910"/>
      <c r="BL115" s="910"/>
      <c r="BM115" s="910"/>
      <c r="BN115" s="910"/>
      <c r="BO115" s="910"/>
      <c r="BP115" s="911"/>
      <c r="BQ115" s="912">
        <v>12250</v>
      </c>
      <c r="BR115" s="913"/>
      <c r="BS115" s="913"/>
      <c r="BT115" s="913"/>
      <c r="BU115" s="913"/>
      <c r="BV115" s="913">
        <v>11462</v>
      </c>
      <c r="BW115" s="913"/>
      <c r="BX115" s="913"/>
      <c r="BY115" s="913"/>
      <c r="BZ115" s="913"/>
      <c r="CA115" s="913">
        <v>9117</v>
      </c>
      <c r="CB115" s="913"/>
      <c r="CC115" s="913"/>
      <c r="CD115" s="913"/>
      <c r="CE115" s="913"/>
      <c r="CF115" s="907">
        <v>0.1</v>
      </c>
      <c r="CG115" s="908"/>
      <c r="CH115" s="908"/>
      <c r="CI115" s="908"/>
      <c r="CJ115" s="908"/>
      <c r="CK115" s="935"/>
      <c r="CL115" s="936"/>
      <c r="CM115" s="909" t="s">
        <v>432</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433</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434</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435</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436</v>
      </c>
      <c r="Z117" s="881"/>
      <c r="AA117" s="965">
        <v>2661774</v>
      </c>
      <c r="AB117" s="966"/>
      <c r="AC117" s="966"/>
      <c r="AD117" s="966"/>
      <c r="AE117" s="967"/>
      <c r="AF117" s="968">
        <v>2591532</v>
      </c>
      <c r="AG117" s="966"/>
      <c r="AH117" s="966"/>
      <c r="AI117" s="966"/>
      <c r="AJ117" s="967"/>
      <c r="AK117" s="968">
        <v>2506377</v>
      </c>
      <c r="AL117" s="966"/>
      <c r="AM117" s="966"/>
      <c r="AN117" s="966"/>
      <c r="AO117" s="967"/>
      <c r="AP117" s="969"/>
      <c r="AQ117" s="970"/>
      <c r="AR117" s="970"/>
      <c r="AS117" s="970"/>
      <c r="AT117" s="971"/>
      <c r="AU117" s="895"/>
      <c r="AV117" s="896"/>
      <c r="AW117" s="896"/>
      <c r="AX117" s="896"/>
      <c r="AY117" s="896"/>
      <c r="AZ117" s="961" t="s">
        <v>437</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438</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409</v>
      </c>
      <c r="AB118" s="880"/>
      <c r="AC118" s="880"/>
      <c r="AD118" s="880"/>
      <c r="AE118" s="881"/>
      <c r="AF118" s="879" t="s">
        <v>410</v>
      </c>
      <c r="AG118" s="880"/>
      <c r="AH118" s="880"/>
      <c r="AI118" s="880"/>
      <c r="AJ118" s="881"/>
      <c r="AK118" s="879" t="s">
        <v>294</v>
      </c>
      <c r="AL118" s="880"/>
      <c r="AM118" s="880"/>
      <c r="AN118" s="880"/>
      <c r="AO118" s="881"/>
      <c r="AP118" s="957" t="s">
        <v>411</v>
      </c>
      <c r="AQ118" s="958"/>
      <c r="AR118" s="958"/>
      <c r="AS118" s="958"/>
      <c r="AT118" s="959"/>
      <c r="AU118" s="895"/>
      <c r="AV118" s="896"/>
      <c r="AW118" s="896"/>
      <c r="AX118" s="896"/>
      <c r="AY118" s="896"/>
      <c r="AZ118" s="960" t="s">
        <v>439</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440</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415</v>
      </c>
      <c r="B119" s="934"/>
      <c r="C119" s="916" t="s">
        <v>416</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441</v>
      </c>
      <c r="BP119" s="992"/>
      <c r="BQ119" s="986">
        <v>24630384</v>
      </c>
      <c r="BR119" s="987"/>
      <c r="BS119" s="987"/>
      <c r="BT119" s="987"/>
      <c r="BU119" s="987"/>
      <c r="BV119" s="987">
        <v>23539278</v>
      </c>
      <c r="BW119" s="987"/>
      <c r="BX119" s="987"/>
      <c r="BY119" s="987"/>
      <c r="BZ119" s="987"/>
      <c r="CA119" s="987">
        <v>23777262</v>
      </c>
      <c r="CB119" s="987"/>
      <c r="CC119" s="987"/>
      <c r="CD119" s="987"/>
      <c r="CE119" s="987"/>
      <c r="CF119" s="988"/>
      <c r="CG119" s="989"/>
      <c r="CH119" s="989"/>
      <c r="CI119" s="989"/>
      <c r="CJ119" s="990"/>
      <c r="CK119" s="937"/>
      <c r="CL119" s="938"/>
      <c r="CM119" s="960" t="s">
        <v>442</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4"/>
      <c r="B120" s="936"/>
      <c r="C120" s="909" t="s">
        <v>419</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443</v>
      </c>
      <c r="AV120" s="979"/>
      <c r="AW120" s="979"/>
      <c r="AX120" s="979"/>
      <c r="AY120" s="980"/>
      <c r="AZ120" s="916" t="s">
        <v>444</v>
      </c>
      <c r="BA120" s="884"/>
      <c r="BB120" s="884"/>
      <c r="BC120" s="884"/>
      <c r="BD120" s="884"/>
      <c r="BE120" s="884"/>
      <c r="BF120" s="884"/>
      <c r="BG120" s="884"/>
      <c r="BH120" s="884"/>
      <c r="BI120" s="884"/>
      <c r="BJ120" s="884"/>
      <c r="BK120" s="884"/>
      <c r="BL120" s="884"/>
      <c r="BM120" s="884"/>
      <c r="BN120" s="884"/>
      <c r="BO120" s="884"/>
      <c r="BP120" s="885"/>
      <c r="BQ120" s="917">
        <v>12216225</v>
      </c>
      <c r="BR120" s="918"/>
      <c r="BS120" s="918"/>
      <c r="BT120" s="918"/>
      <c r="BU120" s="918"/>
      <c r="BV120" s="918">
        <v>13049470</v>
      </c>
      <c r="BW120" s="918"/>
      <c r="BX120" s="918"/>
      <c r="BY120" s="918"/>
      <c r="BZ120" s="918"/>
      <c r="CA120" s="918">
        <v>13404939</v>
      </c>
      <c r="CB120" s="918"/>
      <c r="CC120" s="918"/>
      <c r="CD120" s="918"/>
      <c r="CE120" s="918"/>
      <c r="CF120" s="931">
        <v>122.3</v>
      </c>
      <c r="CG120" s="932"/>
      <c r="CH120" s="932"/>
      <c r="CI120" s="932"/>
      <c r="CJ120" s="932"/>
      <c r="CK120" s="993" t="s">
        <v>445</v>
      </c>
      <c r="CL120" s="994"/>
      <c r="CM120" s="994"/>
      <c r="CN120" s="994"/>
      <c r="CO120" s="995"/>
      <c r="CP120" s="1001" t="s">
        <v>391</v>
      </c>
      <c r="CQ120" s="1002"/>
      <c r="CR120" s="1002"/>
      <c r="CS120" s="1002"/>
      <c r="CT120" s="1002"/>
      <c r="CU120" s="1002"/>
      <c r="CV120" s="1002"/>
      <c r="CW120" s="1002"/>
      <c r="CX120" s="1002"/>
      <c r="CY120" s="1002"/>
      <c r="CZ120" s="1002"/>
      <c r="DA120" s="1002"/>
      <c r="DB120" s="1002"/>
      <c r="DC120" s="1002"/>
      <c r="DD120" s="1002"/>
      <c r="DE120" s="1002"/>
      <c r="DF120" s="1003"/>
      <c r="DG120" s="917">
        <v>689265</v>
      </c>
      <c r="DH120" s="918"/>
      <c r="DI120" s="918"/>
      <c r="DJ120" s="918"/>
      <c r="DK120" s="918"/>
      <c r="DL120" s="918">
        <v>672628</v>
      </c>
      <c r="DM120" s="918"/>
      <c r="DN120" s="918"/>
      <c r="DO120" s="918"/>
      <c r="DP120" s="918"/>
      <c r="DQ120" s="918">
        <v>674039</v>
      </c>
      <c r="DR120" s="918"/>
      <c r="DS120" s="918"/>
      <c r="DT120" s="918"/>
      <c r="DU120" s="918"/>
      <c r="DV120" s="919">
        <v>6.2</v>
      </c>
      <c r="DW120" s="919"/>
      <c r="DX120" s="919"/>
      <c r="DY120" s="919"/>
      <c r="DZ120" s="920"/>
    </row>
    <row r="121" spans="1:130" s="224" customFormat="1" ht="26.25" customHeight="1" x14ac:dyDescent="0.15">
      <c r="A121" s="1044"/>
      <c r="B121" s="936"/>
      <c r="C121" s="961" t="s">
        <v>446</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447</v>
      </c>
      <c r="BA121" s="910"/>
      <c r="BB121" s="910"/>
      <c r="BC121" s="910"/>
      <c r="BD121" s="910"/>
      <c r="BE121" s="910"/>
      <c r="BF121" s="910"/>
      <c r="BG121" s="910"/>
      <c r="BH121" s="910"/>
      <c r="BI121" s="910"/>
      <c r="BJ121" s="910"/>
      <c r="BK121" s="910"/>
      <c r="BL121" s="910"/>
      <c r="BM121" s="910"/>
      <c r="BN121" s="910"/>
      <c r="BO121" s="910"/>
      <c r="BP121" s="911"/>
      <c r="BQ121" s="912">
        <v>537185</v>
      </c>
      <c r="BR121" s="913"/>
      <c r="BS121" s="913"/>
      <c r="BT121" s="913"/>
      <c r="BU121" s="913"/>
      <c r="BV121" s="913">
        <v>640948</v>
      </c>
      <c r="BW121" s="913"/>
      <c r="BX121" s="913"/>
      <c r="BY121" s="913"/>
      <c r="BZ121" s="913"/>
      <c r="CA121" s="913">
        <v>718319</v>
      </c>
      <c r="CB121" s="913"/>
      <c r="CC121" s="913"/>
      <c r="CD121" s="913"/>
      <c r="CE121" s="913"/>
      <c r="CF121" s="907">
        <v>6.6</v>
      </c>
      <c r="CG121" s="908"/>
      <c r="CH121" s="908"/>
      <c r="CI121" s="908"/>
      <c r="CJ121" s="908"/>
      <c r="CK121" s="996"/>
      <c r="CL121" s="997"/>
      <c r="CM121" s="997"/>
      <c r="CN121" s="997"/>
      <c r="CO121" s="998"/>
      <c r="CP121" s="1006" t="s">
        <v>394</v>
      </c>
      <c r="CQ121" s="1007"/>
      <c r="CR121" s="1007"/>
      <c r="CS121" s="1007"/>
      <c r="CT121" s="1007"/>
      <c r="CU121" s="1007"/>
      <c r="CV121" s="1007"/>
      <c r="CW121" s="1007"/>
      <c r="CX121" s="1007"/>
      <c r="CY121" s="1007"/>
      <c r="CZ121" s="1007"/>
      <c r="DA121" s="1007"/>
      <c r="DB121" s="1007"/>
      <c r="DC121" s="1007"/>
      <c r="DD121" s="1007"/>
      <c r="DE121" s="1007"/>
      <c r="DF121" s="1008"/>
      <c r="DG121" s="912">
        <v>481622</v>
      </c>
      <c r="DH121" s="913"/>
      <c r="DI121" s="913"/>
      <c r="DJ121" s="913"/>
      <c r="DK121" s="913"/>
      <c r="DL121" s="913">
        <v>432224</v>
      </c>
      <c r="DM121" s="913"/>
      <c r="DN121" s="913"/>
      <c r="DO121" s="913"/>
      <c r="DP121" s="913"/>
      <c r="DQ121" s="913">
        <v>373272</v>
      </c>
      <c r="DR121" s="913"/>
      <c r="DS121" s="913"/>
      <c r="DT121" s="913"/>
      <c r="DU121" s="913"/>
      <c r="DV121" s="914">
        <v>3.4</v>
      </c>
      <c r="DW121" s="914"/>
      <c r="DX121" s="914"/>
      <c r="DY121" s="914"/>
      <c r="DZ121" s="915"/>
    </row>
    <row r="122" spans="1:130" s="224" customFormat="1" ht="26.25" customHeight="1" x14ac:dyDescent="0.15">
      <c r="A122" s="1044"/>
      <c r="B122" s="936"/>
      <c r="C122" s="909" t="s">
        <v>429</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448</v>
      </c>
      <c r="BA122" s="952"/>
      <c r="BB122" s="952"/>
      <c r="BC122" s="952"/>
      <c r="BD122" s="952"/>
      <c r="BE122" s="952"/>
      <c r="BF122" s="952"/>
      <c r="BG122" s="952"/>
      <c r="BH122" s="952"/>
      <c r="BI122" s="952"/>
      <c r="BJ122" s="952"/>
      <c r="BK122" s="952"/>
      <c r="BL122" s="952"/>
      <c r="BM122" s="952"/>
      <c r="BN122" s="952"/>
      <c r="BO122" s="952"/>
      <c r="BP122" s="953"/>
      <c r="BQ122" s="986">
        <v>14934057</v>
      </c>
      <c r="BR122" s="987"/>
      <c r="BS122" s="987"/>
      <c r="BT122" s="987"/>
      <c r="BU122" s="987"/>
      <c r="BV122" s="987">
        <v>14053415</v>
      </c>
      <c r="BW122" s="987"/>
      <c r="BX122" s="987"/>
      <c r="BY122" s="987"/>
      <c r="BZ122" s="987"/>
      <c r="CA122" s="987">
        <v>14840262</v>
      </c>
      <c r="CB122" s="987"/>
      <c r="CC122" s="987"/>
      <c r="CD122" s="987"/>
      <c r="CE122" s="987"/>
      <c r="CF122" s="1004">
        <v>135.4</v>
      </c>
      <c r="CG122" s="1005"/>
      <c r="CH122" s="1005"/>
      <c r="CI122" s="1005"/>
      <c r="CJ122" s="1005"/>
      <c r="CK122" s="996"/>
      <c r="CL122" s="997"/>
      <c r="CM122" s="997"/>
      <c r="CN122" s="997"/>
      <c r="CO122" s="998"/>
      <c r="CP122" s="1006" t="s">
        <v>393</v>
      </c>
      <c r="CQ122" s="1007"/>
      <c r="CR122" s="1007"/>
      <c r="CS122" s="1007"/>
      <c r="CT122" s="1007"/>
      <c r="CU122" s="1007"/>
      <c r="CV122" s="1007"/>
      <c r="CW122" s="1007"/>
      <c r="CX122" s="1007"/>
      <c r="CY122" s="1007"/>
      <c r="CZ122" s="1007"/>
      <c r="DA122" s="1007"/>
      <c r="DB122" s="1007"/>
      <c r="DC122" s="1007"/>
      <c r="DD122" s="1007"/>
      <c r="DE122" s="1007"/>
      <c r="DF122" s="1008"/>
      <c r="DG122" s="912">
        <v>171275</v>
      </c>
      <c r="DH122" s="913"/>
      <c r="DI122" s="913"/>
      <c r="DJ122" s="913"/>
      <c r="DK122" s="913"/>
      <c r="DL122" s="913">
        <v>130755</v>
      </c>
      <c r="DM122" s="913"/>
      <c r="DN122" s="913"/>
      <c r="DO122" s="913"/>
      <c r="DP122" s="913"/>
      <c r="DQ122" s="913">
        <v>95427</v>
      </c>
      <c r="DR122" s="913"/>
      <c r="DS122" s="913"/>
      <c r="DT122" s="913"/>
      <c r="DU122" s="913"/>
      <c r="DV122" s="914">
        <v>0.9</v>
      </c>
      <c r="DW122" s="914"/>
      <c r="DX122" s="914"/>
      <c r="DY122" s="914"/>
      <c r="DZ122" s="915"/>
    </row>
    <row r="123" spans="1:130" s="224" customFormat="1" ht="26.25" customHeight="1" x14ac:dyDescent="0.15">
      <c r="A123" s="1044"/>
      <c r="B123" s="936"/>
      <c r="C123" s="909" t="s">
        <v>435</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449</v>
      </c>
      <c r="BP123" s="992"/>
      <c r="BQ123" s="1050">
        <v>27687467</v>
      </c>
      <c r="BR123" s="1051"/>
      <c r="BS123" s="1051"/>
      <c r="BT123" s="1051"/>
      <c r="BU123" s="1051"/>
      <c r="BV123" s="1051">
        <v>27743833</v>
      </c>
      <c r="BW123" s="1051"/>
      <c r="BX123" s="1051"/>
      <c r="BY123" s="1051"/>
      <c r="BZ123" s="1051"/>
      <c r="CA123" s="1051">
        <v>28963520</v>
      </c>
      <c r="CB123" s="1051"/>
      <c r="CC123" s="1051"/>
      <c r="CD123" s="1051"/>
      <c r="CE123" s="1051"/>
      <c r="CF123" s="988"/>
      <c r="CG123" s="989"/>
      <c r="CH123" s="989"/>
      <c r="CI123" s="989"/>
      <c r="CJ123" s="990"/>
      <c r="CK123" s="996"/>
      <c r="CL123" s="997"/>
      <c r="CM123" s="997"/>
      <c r="CN123" s="997"/>
      <c r="CO123" s="998"/>
      <c r="CP123" s="1006" t="s">
        <v>389</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
      <c r="A124" s="1044"/>
      <c r="B124" s="936"/>
      <c r="C124" s="909" t="s">
        <v>438</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450</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451</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440</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452</v>
      </c>
      <c r="CL125" s="994"/>
      <c r="CM125" s="994"/>
      <c r="CN125" s="994"/>
      <c r="CO125" s="995"/>
      <c r="CP125" s="916" t="s">
        <v>453</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442</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454</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455</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2014</v>
      </c>
      <c r="AB127" s="946"/>
      <c r="AC127" s="946"/>
      <c r="AD127" s="946"/>
      <c r="AE127" s="947"/>
      <c r="AF127" s="948">
        <v>2157</v>
      </c>
      <c r="AG127" s="946"/>
      <c r="AH127" s="946"/>
      <c r="AI127" s="946"/>
      <c r="AJ127" s="947"/>
      <c r="AK127" s="948">
        <v>2157</v>
      </c>
      <c r="AL127" s="946"/>
      <c r="AM127" s="946"/>
      <c r="AN127" s="946"/>
      <c r="AO127" s="947"/>
      <c r="AP127" s="949">
        <v>0</v>
      </c>
      <c r="AQ127" s="950"/>
      <c r="AR127" s="950"/>
      <c r="AS127" s="950"/>
      <c r="AT127" s="951"/>
      <c r="AU127" s="226"/>
      <c r="AV127" s="226"/>
      <c r="AW127" s="226"/>
      <c r="AX127" s="1018" t="s">
        <v>456</v>
      </c>
      <c r="AY127" s="1019"/>
      <c r="AZ127" s="1019"/>
      <c r="BA127" s="1019"/>
      <c r="BB127" s="1019"/>
      <c r="BC127" s="1019"/>
      <c r="BD127" s="1019"/>
      <c r="BE127" s="1020"/>
      <c r="BF127" s="1021" t="s">
        <v>457</v>
      </c>
      <c r="BG127" s="1019"/>
      <c r="BH127" s="1019"/>
      <c r="BI127" s="1019"/>
      <c r="BJ127" s="1019"/>
      <c r="BK127" s="1019"/>
      <c r="BL127" s="1020"/>
      <c r="BM127" s="1021" t="s">
        <v>458</v>
      </c>
      <c r="BN127" s="1019"/>
      <c r="BO127" s="1019"/>
      <c r="BP127" s="1019"/>
      <c r="BQ127" s="1019"/>
      <c r="BR127" s="1019"/>
      <c r="BS127" s="1020"/>
      <c r="BT127" s="1021" t="s">
        <v>459</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460</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461</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462</v>
      </c>
      <c r="X128" s="1030"/>
      <c r="Y128" s="1030"/>
      <c r="Z128" s="1031"/>
      <c r="AA128" s="1032">
        <v>41121</v>
      </c>
      <c r="AB128" s="1033"/>
      <c r="AC128" s="1033"/>
      <c r="AD128" s="1033"/>
      <c r="AE128" s="1034"/>
      <c r="AF128" s="1035">
        <v>41443</v>
      </c>
      <c r="AG128" s="1033"/>
      <c r="AH128" s="1033"/>
      <c r="AI128" s="1033"/>
      <c r="AJ128" s="1034"/>
      <c r="AK128" s="1035">
        <v>42028</v>
      </c>
      <c r="AL128" s="1033"/>
      <c r="AM128" s="1033"/>
      <c r="AN128" s="1033"/>
      <c r="AO128" s="1034"/>
      <c r="AP128" s="1036"/>
      <c r="AQ128" s="1037"/>
      <c r="AR128" s="1037"/>
      <c r="AS128" s="1037"/>
      <c r="AT128" s="1038"/>
      <c r="AU128" s="226"/>
      <c r="AV128" s="226"/>
      <c r="AW128" s="226"/>
      <c r="AX128" s="883" t="s">
        <v>463</v>
      </c>
      <c r="AY128" s="884"/>
      <c r="AZ128" s="884"/>
      <c r="BA128" s="884"/>
      <c r="BB128" s="884"/>
      <c r="BC128" s="884"/>
      <c r="BD128" s="884"/>
      <c r="BE128" s="885"/>
      <c r="BF128" s="1039" t="s">
        <v>122</v>
      </c>
      <c r="BG128" s="1040"/>
      <c r="BH128" s="1040"/>
      <c r="BI128" s="1040"/>
      <c r="BJ128" s="1040"/>
      <c r="BK128" s="1040"/>
      <c r="BL128" s="1041"/>
      <c r="BM128" s="1039">
        <v>12.98</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464</v>
      </c>
      <c r="CQ128" s="713"/>
      <c r="CR128" s="713"/>
      <c r="CS128" s="713"/>
      <c r="CT128" s="713"/>
      <c r="CU128" s="713"/>
      <c r="CV128" s="713"/>
      <c r="CW128" s="713"/>
      <c r="CX128" s="713"/>
      <c r="CY128" s="713"/>
      <c r="CZ128" s="713"/>
      <c r="DA128" s="713"/>
      <c r="DB128" s="713"/>
      <c r="DC128" s="713"/>
      <c r="DD128" s="713"/>
      <c r="DE128" s="713"/>
      <c r="DF128" s="1023"/>
      <c r="DG128" s="1024">
        <v>12250</v>
      </c>
      <c r="DH128" s="1025"/>
      <c r="DI128" s="1025"/>
      <c r="DJ128" s="1025"/>
      <c r="DK128" s="1025"/>
      <c r="DL128" s="1025">
        <v>11462</v>
      </c>
      <c r="DM128" s="1025"/>
      <c r="DN128" s="1025"/>
      <c r="DO128" s="1025"/>
      <c r="DP128" s="1025"/>
      <c r="DQ128" s="1025">
        <v>9117</v>
      </c>
      <c r="DR128" s="1025"/>
      <c r="DS128" s="1025"/>
      <c r="DT128" s="1025"/>
      <c r="DU128" s="1025"/>
      <c r="DV128" s="1026">
        <v>0.1</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465</v>
      </c>
      <c r="X129" s="1058"/>
      <c r="Y129" s="1058"/>
      <c r="Z129" s="1059"/>
      <c r="AA129" s="945">
        <v>13343212</v>
      </c>
      <c r="AB129" s="946"/>
      <c r="AC129" s="946"/>
      <c r="AD129" s="946"/>
      <c r="AE129" s="947"/>
      <c r="AF129" s="948">
        <v>12765513</v>
      </c>
      <c r="AG129" s="946"/>
      <c r="AH129" s="946"/>
      <c r="AI129" s="946"/>
      <c r="AJ129" s="947"/>
      <c r="AK129" s="948">
        <v>12673407</v>
      </c>
      <c r="AL129" s="946"/>
      <c r="AM129" s="946"/>
      <c r="AN129" s="946"/>
      <c r="AO129" s="947"/>
      <c r="AP129" s="1060"/>
      <c r="AQ129" s="1061"/>
      <c r="AR129" s="1061"/>
      <c r="AS129" s="1061"/>
      <c r="AT129" s="1062"/>
      <c r="AU129" s="227"/>
      <c r="AV129" s="227"/>
      <c r="AW129" s="227"/>
      <c r="AX129" s="1052" t="s">
        <v>466</v>
      </c>
      <c r="AY129" s="910"/>
      <c r="AZ129" s="910"/>
      <c r="BA129" s="910"/>
      <c r="BB129" s="910"/>
      <c r="BC129" s="910"/>
      <c r="BD129" s="910"/>
      <c r="BE129" s="911"/>
      <c r="BF129" s="1053" t="s">
        <v>122</v>
      </c>
      <c r="BG129" s="1054"/>
      <c r="BH129" s="1054"/>
      <c r="BI129" s="1054"/>
      <c r="BJ129" s="1054"/>
      <c r="BK129" s="1054"/>
      <c r="BL129" s="1055"/>
      <c r="BM129" s="1053">
        <v>17.98</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467</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468</v>
      </c>
      <c r="X130" s="1058"/>
      <c r="Y130" s="1058"/>
      <c r="Z130" s="1059"/>
      <c r="AA130" s="945">
        <v>1853903</v>
      </c>
      <c r="AB130" s="946"/>
      <c r="AC130" s="946"/>
      <c r="AD130" s="946"/>
      <c r="AE130" s="947"/>
      <c r="AF130" s="948">
        <v>1780951</v>
      </c>
      <c r="AG130" s="946"/>
      <c r="AH130" s="946"/>
      <c r="AI130" s="946"/>
      <c r="AJ130" s="947"/>
      <c r="AK130" s="948">
        <v>1715066</v>
      </c>
      <c r="AL130" s="946"/>
      <c r="AM130" s="946"/>
      <c r="AN130" s="946"/>
      <c r="AO130" s="947"/>
      <c r="AP130" s="1060"/>
      <c r="AQ130" s="1061"/>
      <c r="AR130" s="1061"/>
      <c r="AS130" s="1061"/>
      <c r="AT130" s="1062"/>
      <c r="AU130" s="227"/>
      <c r="AV130" s="227"/>
      <c r="AW130" s="227"/>
      <c r="AX130" s="1052" t="s">
        <v>469</v>
      </c>
      <c r="AY130" s="910"/>
      <c r="AZ130" s="910"/>
      <c r="BA130" s="910"/>
      <c r="BB130" s="910"/>
      <c r="BC130" s="910"/>
      <c r="BD130" s="910"/>
      <c r="BE130" s="911"/>
      <c r="BF130" s="1088">
        <v>6.8</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470</v>
      </c>
      <c r="X131" s="1095"/>
      <c r="Y131" s="1095"/>
      <c r="Z131" s="1096"/>
      <c r="AA131" s="991">
        <v>11489309</v>
      </c>
      <c r="AB131" s="973"/>
      <c r="AC131" s="973"/>
      <c r="AD131" s="973"/>
      <c r="AE131" s="974"/>
      <c r="AF131" s="972">
        <v>10984562</v>
      </c>
      <c r="AG131" s="973"/>
      <c r="AH131" s="973"/>
      <c r="AI131" s="973"/>
      <c r="AJ131" s="974"/>
      <c r="AK131" s="972">
        <v>10958341</v>
      </c>
      <c r="AL131" s="973"/>
      <c r="AM131" s="973"/>
      <c r="AN131" s="973"/>
      <c r="AO131" s="974"/>
      <c r="AP131" s="1097"/>
      <c r="AQ131" s="1098"/>
      <c r="AR131" s="1098"/>
      <c r="AS131" s="1098"/>
      <c r="AT131" s="1099"/>
      <c r="AU131" s="227"/>
      <c r="AV131" s="227"/>
      <c r="AW131" s="227"/>
      <c r="AX131" s="1070" t="s">
        <v>471</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472</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473</v>
      </c>
      <c r="W132" s="1081"/>
      <c r="X132" s="1081"/>
      <c r="Y132" s="1081"/>
      <c r="Z132" s="1082"/>
      <c r="AA132" s="1083">
        <v>6.6735960329999999</v>
      </c>
      <c r="AB132" s="1084"/>
      <c r="AC132" s="1084"/>
      <c r="AD132" s="1084"/>
      <c r="AE132" s="1085"/>
      <c r="AF132" s="1086">
        <v>7.0019908290000004</v>
      </c>
      <c r="AG132" s="1084"/>
      <c r="AH132" s="1084"/>
      <c r="AI132" s="1084"/>
      <c r="AJ132" s="1085"/>
      <c r="AK132" s="1086">
        <v>6.837558714</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474</v>
      </c>
      <c r="W133" s="1064"/>
      <c r="X133" s="1064"/>
      <c r="Y133" s="1064"/>
      <c r="Z133" s="1065"/>
      <c r="AA133" s="1066">
        <v>6.9</v>
      </c>
      <c r="AB133" s="1067"/>
      <c r="AC133" s="1067"/>
      <c r="AD133" s="1067"/>
      <c r="AE133" s="1068"/>
      <c r="AF133" s="1066">
        <v>6.9</v>
      </c>
      <c r="AG133" s="1067"/>
      <c r="AH133" s="1067"/>
      <c r="AI133" s="1067"/>
      <c r="AJ133" s="1068"/>
      <c r="AK133" s="1066">
        <v>6.8</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AGj0pbwkBjX0KVe9cd2LKz2kkl6Te9I7VlEUPxHQ3U33NZIJ7F/rkooyoG6vY3LDCZURdC4THfRJQ37Ew8lcVQ==" saltValue="tF3qXowUqfenpa3Xv0enX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5"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xUh9wCvJdgUQTatCV+lL7YnL6YEdaoOA1W1woNaDaLCq2dYmdcAZGlJ3ePlkhGbCErkA+L5JRgcPrCrwVeDMuA==" saltValue="zB7deoIHma31PwXA9q/a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yYZNrKWgKbQ6//H0O5ucZR2GldrWTszQGfAAGiR5UlsdevZIMx+KGygZnd4alTL7TgH76Sm23i7EUw3B28d+w==" saltValue="wx3FXcK1rzb3oaEDglA0h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477</v>
      </c>
      <c r="AL6" s="260"/>
      <c r="AM6" s="260"/>
      <c r="AN6" s="260"/>
    </row>
    <row r="7" spans="1:46" ht="13.5" customHeight="1" x14ac:dyDescent="0.15">
      <c r="A7" s="259"/>
      <c r="AK7" s="262"/>
      <c r="AL7" s="263"/>
      <c r="AM7" s="263"/>
      <c r="AN7" s="264"/>
      <c r="AO7" s="1101" t="s">
        <v>478</v>
      </c>
      <c r="AP7" s="265"/>
      <c r="AQ7" s="266" t="s">
        <v>479</v>
      </c>
      <c r="AR7" s="267"/>
    </row>
    <row r="8" spans="1:46" x14ac:dyDescent="0.15">
      <c r="A8" s="259"/>
      <c r="AK8" s="268"/>
      <c r="AL8" s="269"/>
      <c r="AM8" s="269"/>
      <c r="AN8" s="270"/>
      <c r="AO8" s="1102"/>
      <c r="AP8" s="271" t="s">
        <v>480</v>
      </c>
      <c r="AQ8" s="272" t="s">
        <v>481</v>
      </c>
      <c r="AR8" s="273" t="s">
        <v>482</v>
      </c>
    </row>
    <row r="9" spans="1:46" x14ac:dyDescent="0.15">
      <c r="A9" s="259"/>
      <c r="AK9" s="1103" t="s">
        <v>483</v>
      </c>
      <c r="AL9" s="1104"/>
      <c r="AM9" s="1104"/>
      <c r="AN9" s="1105"/>
      <c r="AO9" s="274">
        <v>3488988</v>
      </c>
      <c r="AP9" s="274">
        <v>108762</v>
      </c>
      <c r="AQ9" s="275">
        <v>107616</v>
      </c>
      <c r="AR9" s="276">
        <v>1.1000000000000001</v>
      </c>
    </row>
    <row r="10" spans="1:46" ht="13.5" customHeight="1" x14ac:dyDescent="0.15">
      <c r="A10" s="259"/>
      <c r="AK10" s="1103" t="s">
        <v>484</v>
      </c>
      <c r="AL10" s="1104"/>
      <c r="AM10" s="1104"/>
      <c r="AN10" s="1105"/>
      <c r="AO10" s="277">
        <v>605351</v>
      </c>
      <c r="AP10" s="277">
        <v>18871</v>
      </c>
      <c r="AQ10" s="278">
        <v>10095</v>
      </c>
      <c r="AR10" s="279">
        <v>86.9</v>
      </c>
    </row>
    <row r="11" spans="1:46" ht="13.5" customHeight="1" x14ac:dyDescent="0.15">
      <c r="A11" s="259"/>
      <c r="AK11" s="1103" t="s">
        <v>485</v>
      </c>
      <c r="AL11" s="1104"/>
      <c r="AM11" s="1104"/>
      <c r="AN11" s="1105"/>
      <c r="AO11" s="277" t="s">
        <v>486</v>
      </c>
      <c r="AP11" s="277" t="s">
        <v>486</v>
      </c>
      <c r="AQ11" s="278">
        <v>1704</v>
      </c>
      <c r="AR11" s="279" t="s">
        <v>486</v>
      </c>
    </row>
    <row r="12" spans="1:46" ht="13.5" customHeight="1" x14ac:dyDescent="0.15">
      <c r="A12" s="259"/>
      <c r="AK12" s="1103" t="s">
        <v>487</v>
      </c>
      <c r="AL12" s="1104"/>
      <c r="AM12" s="1104"/>
      <c r="AN12" s="1105"/>
      <c r="AO12" s="277" t="s">
        <v>486</v>
      </c>
      <c r="AP12" s="277" t="s">
        <v>486</v>
      </c>
      <c r="AQ12" s="278">
        <v>7</v>
      </c>
      <c r="AR12" s="279" t="s">
        <v>486</v>
      </c>
    </row>
    <row r="13" spans="1:46" ht="13.5" customHeight="1" x14ac:dyDescent="0.15">
      <c r="A13" s="259"/>
      <c r="AK13" s="1103" t="s">
        <v>488</v>
      </c>
      <c r="AL13" s="1104"/>
      <c r="AM13" s="1104"/>
      <c r="AN13" s="1105"/>
      <c r="AO13" s="277">
        <v>112789</v>
      </c>
      <c r="AP13" s="277">
        <v>3516</v>
      </c>
      <c r="AQ13" s="278">
        <v>4110</v>
      </c>
      <c r="AR13" s="279">
        <v>-14.5</v>
      </c>
    </row>
    <row r="14" spans="1:46" ht="13.5" customHeight="1" x14ac:dyDescent="0.15">
      <c r="A14" s="259"/>
      <c r="AK14" s="1103" t="s">
        <v>489</v>
      </c>
      <c r="AL14" s="1104"/>
      <c r="AM14" s="1104"/>
      <c r="AN14" s="1105"/>
      <c r="AO14" s="277">
        <v>130808</v>
      </c>
      <c r="AP14" s="277">
        <v>4078</v>
      </c>
      <c r="AQ14" s="278">
        <v>2451</v>
      </c>
      <c r="AR14" s="279">
        <v>66.400000000000006</v>
      </c>
    </row>
    <row r="15" spans="1:46" ht="13.5" customHeight="1" x14ac:dyDescent="0.15">
      <c r="A15" s="259"/>
      <c r="AK15" s="1106" t="s">
        <v>490</v>
      </c>
      <c r="AL15" s="1107"/>
      <c r="AM15" s="1107"/>
      <c r="AN15" s="1108"/>
      <c r="AO15" s="277">
        <v>-299876</v>
      </c>
      <c r="AP15" s="277">
        <v>-9348</v>
      </c>
      <c r="AQ15" s="278">
        <v>-6399</v>
      </c>
      <c r="AR15" s="279">
        <v>46.1</v>
      </c>
    </row>
    <row r="16" spans="1:46" x14ac:dyDescent="0.15">
      <c r="A16" s="259"/>
      <c r="AK16" s="1106" t="s">
        <v>177</v>
      </c>
      <c r="AL16" s="1107"/>
      <c r="AM16" s="1107"/>
      <c r="AN16" s="1108"/>
      <c r="AO16" s="277">
        <v>4038060</v>
      </c>
      <c r="AP16" s="277">
        <v>125879</v>
      </c>
      <c r="AQ16" s="278">
        <v>119584</v>
      </c>
      <c r="AR16" s="279">
        <v>5.3</v>
      </c>
    </row>
    <row r="17" spans="1:46" x14ac:dyDescent="0.15">
      <c r="A17" s="259"/>
    </row>
    <row r="18" spans="1:46" x14ac:dyDescent="0.15">
      <c r="A18" s="259"/>
      <c r="AQ18" s="280"/>
      <c r="AR18" s="280"/>
    </row>
    <row r="19" spans="1:46" x14ac:dyDescent="0.15">
      <c r="A19" s="259"/>
      <c r="AK19" s="255" t="s">
        <v>491</v>
      </c>
    </row>
    <row r="20" spans="1:46" x14ac:dyDescent="0.15">
      <c r="A20" s="259"/>
      <c r="AK20" s="281"/>
      <c r="AL20" s="282"/>
      <c r="AM20" s="282"/>
      <c r="AN20" s="283"/>
      <c r="AO20" s="284" t="s">
        <v>492</v>
      </c>
      <c r="AP20" s="285" t="s">
        <v>493</v>
      </c>
      <c r="AQ20" s="286" t="s">
        <v>494</v>
      </c>
      <c r="AR20" s="287"/>
    </row>
    <row r="21" spans="1:46" s="260" customFormat="1" x14ac:dyDescent="0.15">
      <c r="A21" s="288"/>
      <c r="AK21" s="1109" t="s">
        <v>495</v>
      </c>
      <c r="AL21" s="1110"/>
      <c r="AM21" s="1110"/>
      <c r="AN21" s="1111"/>
      <c r="AO21" s="289">
        <v>10.79</v>
      </c>
      <c r="AP21" s="290">
        <v>10.86</v>
      </c>
      <c r="AQ21" s="291">
        <v>-7.0000000000000007E-2</v>
      </c>
      <c r="AS21" s="292"/>
      <c r="AT21" s="288"/>
    </row>
    <row r="22" spans="1:46" s="260" customFormat="1" x14ac:dyDescent="0.15">
      <c r="A22" s="288"/>
      <c r="AK22" s="1109" t="s">
        <v>496</v>
      </c>
      <c r="AL22" s="1110"/>
      <c r="AM22" s="1110"/>
      <c r="AN22" s="1111"/>
      <c r="AO22" s="293">
        <v>97.5</v>
      </c>
      <c r="AP22" s="294">
        <v>97.3</v>
      </c>
      <c r="AQ22" s="295">
        <v>0.2</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497</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499</v>
      </c>
      <c r="AL29" s="260"/>
      <c r="AM29" s="260"/>
      <c r="AN29" s="260"/>
      <c r="AS29" s="302"/>
    </row>
    <row r="30" spans="1:46" ht="13.5" customHeight="1" x14ac:dyDescent="0.15">
      <c r="A30" s="259"/>
      <c r="AK30" s="262"/>
      <c r="AL30" s="263"/>
      <c r="AM30" s="263"/>
      <c r="AN30" s="264"/>
      <c r="AO30" s="1101" t="s">
        <v>478</v>
      </c>
      <c r="AP30" s="265"/>
      <c r="AQ30" s="266" t="s">
        <v>479</v>
      </c>
      <c r="AR30" s="267"/>
    </row>
    <row r="31" spans="1:46" x14ac:dyDescent="0.15">
      <c r="A31" s="259"/>
      <c r="AK31" s="268"/>
      <c r="AL31" s="269"/>
      <c r="AM31" s="269"/>
      <c r="AN31" s="270"/>
      <c r="AO31" s="1102"/>
      <c r="AP31" s="271" t="s">
        <v>480</v>
      </c>
      <c r="AQ31" s="272" t="s">
        <v>481</v>
      </c>
      <c r="AR31" s="273" t="s">
        <v>482</v>
      </c>
    </row>
    <row r="32" spans="1:46" ht="27" customHeight="1" x14ac:dyDescent="0.15">
      <c r="A32" s="259"/>
      <c r="AK32" s="1117" t="s">
        <v>500</v>
      </c>
      <c r="AL32" s="1118"/>
      <c r="AM32" s="1118"/>
      <c r="AN32" s="1119"/>
      <c r="AO32" s="303">
        <v>2145303</v>
      </c>
      <c r="AP32" s="303">
        <v>66876</v>
      </c>
      <c r="AQ32" s="304">
        <v>75090</v>
      </c>
      <c r="AR32" s="305">
        <v>-10.9</v>
      </c>
    </row>
    <row r="33" spans="1:46" ht="13.5" customHeight="1" x14ac:dyDescent="0.15">
      <c r="A33" s="259"/>
      <c r="AK33" s="1117" t="s">
        <v>501</v>
      </c>
      <c r="AL33" s="1118"/>
      <c r="AM33" s="1118"/>
      <c r="AN33" s="1119"/>
      <c r="AO33" s="303" t="s">
        <v>486</v>
      </c>
      <c r="AP33" s="303" t="s">
        <v>486</v>
      </c>
      <c r="AQ33" s="304" t="s">
        <v>486</v>
      </c>
      <c r="AR33" s="305" t="s">
        <v>486</v>
      </c>
    </row>
    <row r="34" spans="1:46" ht="27" customHeight="1" x14ac:dyDescent="0.15">
      <c r="A34" s="259"/>
      <c r="AK34" s="1117" t="s">
        <v>502</v>
      </c>
      <c r="AL34" s="1118"/>
      <c r="AM34" s="1118"/>
      <c r="AN34" s="1119"/>
      <c r="AO34" s="303" t="s">
        <v>486</v>
      </c>
      <c r="AP34" s="303" t="s">
        <v>486</v>
      </c>
      <c r="AQ34" s="304">
        <v>1</v>
      </c>
      <c r="AR34" s="305" t="s">
        <v>486</v>
      </c>
    </row>
    <row r="35" spans="1:46" ht="27" customHeight="1" x14ac:dyDescent="0.15">
      <c r="A35" s="259"/>
      <c r="AK35" s="1117" t="s">
        <v>503</v>
      </c>
      <c r="AL35" s="1118"/>
      <c r="AM35" s="1118"/>
      <c r="AN35" s="1119"/>
      <c r="AO35" s="303">
        <v>152242</v>
      </c>
      <c r="AP35" s="303">
        <v>4746</v>
      </c>
      <c r="AQ35" s="304">
        <v>17211</v>
      </c>
      <c r="AR35" s="305">
        <v>-72.400000000000006</v>
      </c>
    </row>
    <row r="36" spans="1:46" ht="27" customHeight="1" x14ac:dyDescent="0.15">
      <c r="A36" s="259"/>
      <c r="AK36" s="1117" t="s">
        <v>504</v>
      </c>
      <c r="AL36" s="1118"/>
      <c r="AM36" s="1118"/>
      <c r="AN36" s="1119"/>
      <c r="AO36" s="303">
        <v>206675</v>
      </c>
      <c r="AP36" s="303">
        <v>6443</v>
      </c>
      <c r="AQ36" s="304">
        <v>2478</v>
      </c>
      <c r="AR36" s="305">
        <v>160</v>
      </c>
    </row>
    <row r="37" spans="1:46" ht="13.5" customHeight="1" x14ac:dyDescent="0.15">
      <c r="A37" s="259"/>
      <c r="AK37" s="1117" t="s">
        <v>505</v>
      </c>
      <c r="AL37" s="1118"/>
      <c r="AM37" s="1118"/>
      <c r="AN37" s="1119"/>
      <c r="AO37" s="303">
        <v>2157</v>
      </c>
      <c r="AP37" s="303">
        <v>67</v>
      </c>
      <c r="AQ37" s="304">
        <v>654</v>
      </c>
      <c r="AR37" s="305">
        <v>-89.8</v>
      </c>
    </row>
    <row r="38" spans="1:46" ht="27" customHeight="1" x14ac:dyDescent="0.15">
      <c r="A38" s="259"/>
      <c r="AK38" s="1120" t="s">
        <v>506</v>
      </c>
      <c r="AL38" s="1121"/>
      <c r="AM38" s="1121"/>
      <c r="AN38" s="1122"/>
      <c r="AO38" s="306" t="s">
        <v>486</v>
      </c>
      <c r="AP38" s="306" t="s">
        <v>486</v>
      </c>
      <c r="AQ38" s="307">
        <v>4</v>
      </c>
      <c r="AR38" s="295" t="s">
        <v>486</v>
      </c>
      <c r="AS38" s="302"/>
    </row>
    <row r="39" spans="1:46" x14ac:dyDescent="0.15">
      <c r="A39" s="259"/>
      <c r="AK39" s="1120" t="s">
        <v>507</v>
      </c>
      <c r="AL39" s="1121"/>
      <c r="AM39" s="1121"/>
      <c r="AN39" s="1122"/>
      <c r="AO39" s="303">
        <v>-42028</v>
      </c>
      <c r="AP39" s="303">
        <v>-1310</v>
      </c>
      <c r="AQ39" s="304">
        <v>-3502</v>
      </c>
      <c r="AR39" s="305">
        <v>-62.6</v>
      </c>
      <c r="AS39" s="302"/>
    </row>
    <row r="40" spans="1:46" ht="27" customHeight="1" x14ac:dyDescent="0.15">
      <c r="A40" s="259"/>
      <c r="AK40" s="1117" t="s">
        <v>508</v>
      </c>
      <c r="AL40" s="1118"/>
      <c r="AM40" s="1118"/>
      <c r="AN40" s="1119"/>
      <c r="AO40" s="303">
        <v>-1715066</v>
      </c>
      <c r="AP40" s="303">
        <v>-53464</v>
      </c>
      <c r="AQ40" s="304">
        <v>-63750</v>
      </c>
      <c r="AR40" s="305">
        <v>-16.100000000000001</v>
      </c>
      <c r="AS40" s="302"/>
    </row>
    <row r="41" spans="1:46" x14ac:dyDescent="0.15">
      <c r="A41" s="259"/>
      <c r="AK41" s="1123" t="s">
        <v>287</v>
      </c>
      <c r="AL41" s="1124"/>
      <c r="AM41" s="1124"/>
      <c r="AN41" s="1125"/>
      <c r="AO41" s="303">
        <v>749283</v>
      </c>
      <c r="AP41" s="303">
        <v>23357</v>
      </c>
      <c r="AQ41" s="304">
        <v>28185</v>
      </c>
      <c r="AR41" s="305">
        <v>-17.100000000000001</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509</v>
      </c>
    </row>
    <row r="48" spans="1:46" x14ac:dyDescent="0.15">
      <c r="A48" s="259"/>
      <c r="AK48" s="313" t="s">
        <v>510</v>
      </c>
      <c r="AL48" s="313"/>
      <c r="AM48" s="313"/>
      <c r="AN48" s="313"/>
      <c r="AO48" s="313"/>
      <c r="AP48" s="313"/>
      <c r="AQ48" s="314"/>
      <c r="AR48" s="313"/>
    </row>
    <row r="49" spans="1:44" ht="13.5" customHeight="1" x14ac:dyDescent="0.15">
      <c r="A49" s="259"/>
      <c r="AK49" s="315"/>
      <c r="AL49" s="316"/>
      <c r="AM49" s="1112" t="s">
        <v>478</v>
      </c>
      <c r="AN49" s="1114" t="s">
        <v>511</v>
      </c>
      <c r="AO49" s="1115"/>
      <c r="AP49" s="1115"/>
      <c r="AQ49" s="1115"/>
      <c r="AR49" s="1116"/>
    </row>
    <row r="50" spans="1:44" x14ac:dyDescent="0.15">
      <c r="A50" s="259"/>
      <c r="AK50" s="317"/>
      <c r="AL50" s="318"/>
      <c r="AM50" s="1113"/>
      <c r="AN50" s="319" t="s">
        <v>512</v>
      </c>
      <c r="AO50" s="320" t="s">
        <v>513</v>
      </c>
      <c r="AP50" s="321" t="s">
        <v>514</v>
      </c>
      <c r="AQ50" s="322" t="s">
        <v>515</v>
      </c>
      <c r="AR50" s="323" t="s">
        <v>516</v>
      </c>
    </row>
    <row r="51" spans="1:44" x14ac:dyDescent="0.15">
      <c r="A51" s="259"/>
      <c r="AK51" s="315" t="s">
        <v>517</v>
      </c>
      <c r="AL51" s="316"/>
      <c r="AM51" s="324">
        <v>3158992</v>
      </c>
      <c r="AN51" s="325">
        <v>90836</v>
      </c>
      <c r="AO51" s="326">
        <v>19.7</v>
      </c>
      <c r="AP51" s="327">
        <v>132981</v>
      </c>
      <c r="AQ51" s="328">
        <v>58.7</v>
      </c>
      <c r="AR51" s="329">
        <v>-39</v>
      </c>
    </row>
    <row r="52" spans="1:44" x14ac:dyDescent="0.15">
      <c r="A52" s="259"/>
      <c r="AK52" s="330"/>
      <c r="AL52" s="331" t="s">
        <v>518</v>
      </c>
      <c r="AM52" s="332">
        <v>1568586</v>
      </c>
      <c r="AN52" s="333">
        <v>45104</v>
      </c>
      <c r="AO52" s="334">
        <v>7.1</v>
      </c>
      <c r="AP52" s="335">
        <v>56973</v>
      </c>
      <c r="AQ52" s="336">
        <v>9.1999999999999993</v>
      </c>
      <c r="AR52" s="337">
        <v>-2.1</v>
      </c>
    </row>
    <row r="53" spans="1:44" x14ac:dyDescent="0.15">
      <c r="A53" s="259"/>
      <c r="AK53" s="315" t="s">
        <v>519</v>
      </c>
      <c r="AL53" s="316"/>
      <c r="AM53" s="324">
        <v>2224005</v>
      </c>
      <c r="AN53" s="325">
        <v>65121</v>
      </c>
      <c r="AO53" s="326">
        <v>-28.3</v>
      </c>
      <c r="AP53" s="327">
        <v>128523</v>
      </c>
      <c r="AQ53" s="328">
        <v>-3.4</v>
      </c>
      <c r="AR53" s="329">
        <v>-24.9</v>
      </c>
    </row>
    <row r="54" spans="1:44" x14ac:dyDescent="0.15">
      <c r="A54" s="259"/>
      <c r="AK54" s="330"/>
      <c r="AL54" s="331" t="s">
        <v>518</v>
      </c>
      <c r="AM54" s="332">
        <v>1256776</v>
      </c>
      <c r="AN54" s="333">
        <v>36799</v>
      </c>
      <c r="AO54" s="334">
        <v>-18.399999999999999</v>
      </c>
      <c r="AP54" s="335">
        <v>56792</v>
      </c>
      <c r="AQ54" s="336">
        <v>-0.3</v>
      </c>
      <c r="AR54" s="337">
        <v>-18.100000000000001</v>
      </c>
    </row>
    <row r="55" spans="1:44" x14ac:dyDescent="0.15">
      <c r="A55" s="259"/>
      <c r="AK55" s="315" t="s">
        <v>520</v>
      </c>
      <c r="AL55" s="316"/>
      <c r="AM55" s="324">
        <v>3418581</v>
      </c>
      <c r="AN55" s="325">
        <v>102114</v>
      </c>
      <c r="AO55" s="326">
        <v>56.8</v>
      </c>
      <c r="AP55" s="327">
        <v>96469</v>
      </c>
      <c r="AQ55" s="328">
        <v>-24.9</v>
      </c>
      <c r="AR55" s="329">
        <v>81.7</v>
      </c>
    </row>
    <row r="56" spans="1:44" x14ac:dyDescent="0.15">
      <c r="A56" s="259"/>
      <c r="AK56" s="330"/>
      <c r="AL56" s="331" t="s">
        <v>518</v>
      </c>
      <c r="AM56" s="332">
        <v>1235096</v>
      </c>
      <c r="AN56" s="333">
        <v>36893</v>
      </c>
      <c r="AO56" s="334">
        <v>0.3</v>
      </c>
      <c r="AP56" s="335">
        <v>49775</v>
      </c>
      <c r="AQ56" s="336">
        <v>-12.4</v>
      </c>
      <c r="AR56" s="337">
        <v>12.7</v>
      </c>
    </row>
    <row r="57" spans="1:44" x14ac:dyDescent="0.15">
      <c r="A57" s="259"/>
      <c r="AK57" s="315" t="s">
        <v>521</v>
      </c>
      <c r="AL57" s="316"/>
      <c r="AM57" s="324">
        <v>3096778</v>
      </c>
      <c r="AN57" s="325">
        <v>94573</v>
      </c>
      <c r="AO57" s="326">
        <v>-7.4</v>
      </c>
      <c r="AP57" s="327">
        <v>85743</v>
      </c>
      <c r="AQ57" s="328">
        <v>-11.1</v>
      </c>
      <c r="AR57" s="329">
        <v>3.7</v>
      </c>
    </row>
    <row r="58" spans="1:44" x14ac:dyDescent="0.15">
      <c r="A58" s="259"/>
      <c r="AK58" s="330"/>
      <c r="AL58" s="331" t="s">
        <v>518</v>
      </c>
      <c r="AM58" s="332">
        <v>1479578</v>
      </c>
      <c r="AN58" s="333">
        <v>45185</v>
      </c>
      <c r="AO58" s="334">
        <v>22.5</v>
      </c>
      <c r="AP58" s="335">
        <v>45231</v>
      </c>
      <c r="AQ58" s="336">
        <v>-9.1</v>
      </c>
      <c r="AR58" s="337">
        <v>31.6</v>
      </c>
    </row>
    <row r="59" spans="1:44" x14ac:dyDescent="0.15">
      <c r="A59" s="259"/>
      <c r="AK59" s="315" t="s">
        <v>522</v>
      </c>
      <c r="AL59" s="316"/>
      <c r="AM59" s="324">
        <v>4115833</v>
      </c>
      <c r="AN59" s="325">
        <v>128303</v>
      </c>
      <c r="AO59" s="326">
        <v>35.700000000000003</v>
      </c>
      <c r="AP59" s="327">
        <v>92509</v>
      </c>
      <c r="AQ59" s="328">
        <v>7.9</v>
      </c>
      <c r="AR59" s="329">
        <v>27.8</v>
      </c>
    </row>
    <row r="60" spans="1:44" x14ac:dyDescent="0.15">
      <c r="A60" s="259"/>
      <c r="AK60" s="330"/>
      <c r="AL60" s="331" t="s">
        <v>518</v>
      </c>
      <c r="AM60" s="332">
        <v>1818522</v>
      </c>
      <c r="AN60" s="333">
        <v>56689</v>
      </c>
      <c r="AO60" s="334">
        <v>25.5</v>
      </c>
      <c r="AP60" s="335">
        <v>52274</v>
      </c>
      <c r="AQ60" s="336">
        <v>15.6</v>
      </c>
      <c r="AR60" s="337">
        <v>9.9</v>
      </c>
    </row>
    <row r="61" spans="1:44" x14ac:dyDescent="0.15">
      <c r="A61" s="259"/>
      <c r="AK61" s="315" t="s">
        <v>523</v>
      </c>
      <c r="AL61" s="338"/>
      <c r="AM61" s="324">
        <v>3202838</v>
      </c>
      <c r="AN61" s="325">
        <v>96189</v>
      </c>
      <c r="AO61" s="326">
        <v>15.3</v>
      </c>
      <c r="AP61" s="327">
        <v>107245</v>
      </c>
      <c r="AQ61" s="339">
        <v>5.4</v>
      </c>
      <c r="AR61" s="329">
        <v>9.9</v>
      </c>
    </row>
    <row r="62" spans="1:44" x14ac:dyDescent="0.15">
      <c r="A62" s="259"/>
      <c r="AK62" s="330"/>
      <c r="AL62" s="331" t="s">
        <v>518</v>
      </c>
      <c r="AM62" s="332">
        <v>1471712</v>
      </c>
      <c r="AN62" s="333">
        <v>44134</v>
      </c>
      <c r="AO62" s="334">
        <v>7.4</v>
      </c>
      <c r="AP62" s="335">
        <v>52209</v>
      </c>
      <c r="AQ62" s="336">
        <v>0.6</v>
      </c>
      <c r="AR62" s="337">
        <v>6.8</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omhYBUW+JadwF4SzGiIoI83YutK2DQlc159hN6AmjTcEqBMsaDXtB1514mvUDQSPjH4JU1C69ZoMWn/8AS1MRQ==" saltValue="HkoZGsT7hnIvZFvlkd9/u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475</v>
      </c>
    </row>
    <row r="121" spans="125:125" ht="13.5" hidden="1" customHeight="1" x14ac:dyDescent="0.15">
      <c r="DU121" s="253"/>
    </row>
  </sheetData>
  <sheetProtection algorithmName="SHA-512" hashValue="/Au6duRVG+K8GPpy77vTq/GHVHJQP9tDGHtZUiYvcfBJN5YqqYIn8DBfmrajnMuq5+MPBGZyPAodczTNwnbNzQ==" saltValue="nf6Wea3jad1RADj7iLzA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475</v>
      </c>
    </row>
  </sheetData>
  <sheetProtection algorithmName="SHA-512" hashValue="uCyl6gc90EiEOX7T1Euif2KPcCLHvH438bxXAbsNjmo00/4CtVQijstSjD7HQ0naWRV1G1GbC6JrENPTyFzyMg==" saltValue="mgd1Mn0FkpH9/TV5XOWa6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26" t="s">
        <v>3</v>
      </c>
      <c r="D47" s="1126"/>
      <c r="E47" s="1127"/>
      <c r="F47" s="11">
        <v>27.27</v>
      </c>
      <c r="G47" s="12">
        <v>25.76</v>
      </c>
      <c r="H47" s="12">
        <v>27.01</v>
      </c>
      <c r="I47" s="12">
        <v>30.72</v>
      </c>
      <c r="J47" s="13">
        <v>30.83</v>
      </c>
    </row>
    <row r="48" spans="2:10" ht="57.75" customHeight="1" x14ac:dyDescent="0.15">
      <c r="B48" s="14"/>
      <c r="C48" s="1128" t="s">
        <v>4</v>
      </c>
      <c r="D48" s="1128"/>
      <c r="E48" s="1129"/>
      <c r="F48" s="15">
        <v>3.31</v>
      </c>
      <c r="G48" s="16">
        <v>5.01</v>
      </c>
      <c r="H48" s="16">
        <v>4.62</v>
      </c>
      <c r="I48" s="16">
        <v>5.13</v>
      </c>
      <c r="J48" s="17">
        <v>5.17</v>
      </c>
    </row>
    <row r="49" spans="2:10" ht="57.75" customHeight="1" thickBot="1" x14ac:dyDescent="0.2">
      <c r="B49" s="18"/>
      <c r="C49" s="1130" t="s">
        <v>5</v>
      </c>
      <c r="D49" s="1130"/>
      <c r="E49" s="1131"/>
      <c r="F49" s="19" t="s">
        <v>530</v>
      </c>
      <c r="G49" s="20" t="s">
        <v>531</v>
      </c>
      <c r="H49" s="20" t="s">
        <v>532</v>
      </c>
      <c r="I49" s="20">
        <v>0.36</v>
      </c>
      <c r="J49" s="21" t="s">
        <v>533</v>
      </c>
    </row>
    <row r="50" spans="2:10" x14ac:dyDescent="0.15"/>
  </sheetData>
  <sheetProtection algorithmName="SHA-512" hashValue="yegK3JHOUs15KBs/OUfmlH1/RHqEjtnMYPwNnaAkLvbKKeu5TjkblNMcehUM+Si6nrrqNLk6HtY1ZiD30BSpEQ==" saltValue="U6g04SWQQXB6oM20jMu1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36" t="s">
        <v>534</v>
      </c>
      <c r="D34" s="1136"/>
      <c r="E34" s="1137"/>
      <c r="F34" s="32">
        <v>3.31</v>
      </c>
      <c r="G34" s="33">
        <v>5.01</v>
      </c>
      <c r="H34" s="33">
        <v>4.6100000000000003</v>
      </c>
      <c r="I34" s="33">
        <v>5.13</v>
      </c>
      <c r="J34" s="34">
        <v>5.17</v>
      </c>
      <c r="K34" s="22"/>
      <c r="L34" s="22"/>
      <c r="M34" s="22"/>
      <c r="N34" s="22"/>
      <c r="O34" s="22"/>
      <c r="P34" s="22"/>
    </row>
    <row r="35" spans="1:16" ht="39" customHeight="1" x14ac:dyDescent="0.15">
      <c r="A35" s="22"/>
      <c r="B35" s="35"/>
      <c r="C35" s="1132" t="s">
        <v>535</v>
      </c>
      <c r="D35" s="1132"/>
      <c r="E35" s="1133"/>
      <c r="F35" s="36">
        <v>2.37</v>
      </c>
      <c r="G35" s="37">
        <v>1.86</v>
      </c>
      <c r="H35" s="37">
        <v>1.71</v>
      </c>
      <c r="I35" s="37">
        <v>2.2200000000000002</v>
      </c>
      <c r="J35" s="38">
        <v>2.83</v>
      </c>
      <c r="K35" s="22"/>
      <c r="L35" s="22"/>
      <c r="M35" s="22"/>
      <c r="N35" s="22"/>
      <c r="O35" s="22"/>
      <c r="P35" s="22"/>
    </row>
    <row r="36" spans="1:16" ht="39" customHeight="1" x14ac:dyDescent="0.15">
      <c r="A36" s="22"/>
      <c r="B36" s="35"/>
      <c r="C36" s="1132" t="s">
        <v>536</v>
      </c>
      <c r="D36" s="1132"/>
      <c r="E36" s="1133"/>
      <c r="F36" s="36">
        <v>0.87</v>
      </c>
      <c r="G36" s="37">
        <v>0.53</v>
      </c>
      <c r="H36" s="37">
        <v>1.27</v>
      </c>
      <c r="I36" s="37">
        <v>2.4500000000000002</v>
      </c>
      <c r="J36" s="38">
        <v>2.4900000000000002</v>
      </c>
      <c r="K36" s="22"/>
      <c r="L36" s="22"/>
      <c r="M36" s="22"/>
      <c r="N36" s="22"/>
      <c r="O36" s="22"/>
      <c r="P36" s="22"/>
    </row>
    <row r="37" spans="1:16" ht="39" customHeight="1" x14ac:dyDescent="0.15">
      <c r="A37" s="22"/>
      <c r="B37" s="35"/>
      <c r="C37" s="1132" t="s">
        <v>537</v>
      </c>
      <c r="D37" s="1132"/>
      <c r="E37" s="1133"/>
      <c r="F37" s="36" t="s">
        <v>486</v>
      </c>
      <c r="G37" s="37">
        <v>0.39</v>
      </c>
      <c r="H37" s="37">
        <v>0.47</v>
      </c>
      <c r="I37" s="37">
        <v>0.7</v>
      </c>
      <c r="J37" s="38">
        <v>0.96</v>
      </c>
      <c r="K37" s="22"/>
      <c r="L37" s="22"/>
      <c r="M37" s="22"/>
      <c r="N37" s="22"/>
      <c r="O37" s="22"/>
      <c r="P37" s="22"/>
    </row>
    <row r="38" spans="1:16" ht="39" customHeight="1" x14ac:dyDescent="0.15">
      <c r="A38" s="22"/>
      <c r="B38" s="35"/>
      <c r="C38" s="1132" t="s">
        <v>538</v>
      </c>
      <c r="D38" s="1132"/>
      <c r="E38" s="1133"/>
      <c r="F38" s="36">
        <v>0.32</v>
      </c>
      <c r="G38" s="37">
        <v>0.3</v>
      </c>
      <c r="H38" s="37">
        <v>0.51</v>
      </c>
      <c r="I38" s="37">
        <v>0.34</v>
      </c>
      <c r="J38" s="38">
        <v>0.76</v>
      </c>
      <c r="K38" s="22"/>
      <c r="L38" s="22"/>
      <c r="M38" s="22"/>
      <c r="N38" s="22"/>
      <c r="O38" s="22"/>
      <c r="P38" s="22"/>
    </row>
    <row r="39" spans="1:16" ht="39" customHeight="1" x14ac:dyDescent="0.15">
      <c r="A39" s="22"/>
      <c r="B39" s="35"/>
      <c r="C39" s="1132" t="s">
        <v>539</v>
      </c>
      <c r="D39" s="1132"/>
      <c r="E39" s="1133"/>
      <c r="F39" s="36" t="s">
        <v>486</v>
      </c>
      <c r="G39" s="37">
        <v>0.06</v>
      </c>
      <c r="H39" s="37">
        <v>0.17</v>
      </c>
      <c r="I39" s="37">
        <v>0.3</v>
      </c>
      <c r="J39" s="38">
        <v>0.21</v>
      </c>
      <c r="K39" s="22"/>
      <c r="L39" s="22"/>
      <c r="M39" s="22"/>
      <c r="N39" s="22"/>
      <c r="O39" s="22"/>
      <c r="P39" s="22"/>
    </row>
    <row r="40" spans="1:16" ht="39" customHeight="1" x14ac:dyDescent="0.15">
      <c r="A40" s="22"/>
      <c r="B40" s="35"/>
      <c r="C40" s="1132" t="s">
        <v>540</v>
      </c>
      <c r="D40" s="1132"/>
      <c r="E40" s="1133"/>
      <c r="F40" s="36">
        <v>0</v>
      </c>
      <c r="G40" s="37">
        <v>0</v>
      </c>
      <c r="H40" s="37">
        <v>0</v>
      </c>
      <c r="I40" s="37">
        <v>0.01</v>
      </c>
      <c r="J40" s="38">
        <v>0.01</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541</v>
      </c>
      <c r="D42" s="1132"/>
      <c r="E42" s="1133"/>
      <c r="F42" s="36" t="s">
        <v>486</v>
      </c>
      <c r="G42" s="37" t="s">
        <v>486</v>
      </c>
      <c r="H42" s="37" t="s">
        <v>486</v>
      </c>
      <c r="I42" s="37" t="s">
        <v>486</v>
      </c>
      <c r="J42" s="38" t="s">
        <v>486</v>
      </c>
      <c r="K42" s="22"/>
      <c r="L42" s="22"/>
      <c r="M42" s="22"/>
      <c r="N42" s="22"/>
      <c r="O42" s="22"/>
      <c r="P42" s="22"/>
    </row>
    <row r="43" spans="1:16" ht="39" customHeight="1" thickBot="1" x14ac:dyDescent="0.2">
      <c r="A43" s="22"/>
      <c r="B43" s="40"/>
      <c r="C43" s="1134" t="s">
        <v>542</v>
      </c>
      <c r="D43" s="1134"/>
      <c r="E43" s="1135"/>
      <c r="F43" s="41">
        <v>0.23</v>
      </c>
      <c r="G43" s="42" t="s">
        <v>486</v>
      </c>
      <c r="H43" s="42" t="s">
        <v>486</v>
      </c>
      <c r="I43" s="42" t="s">
        <v>486</v>
      </c>
      <c r="J43" s="43" t="s">
        <v>486</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p25RDYxmakMTeKImRQatISvs6CGf8bAYcXH1nrTF1tPTegRHj8LifggsJcbWrSGUOlCgoT3eP353zjged+RbA==" saltValue="KLKPe6kc/udjHqq44sXU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2210</v>
      </c>
      <c r="L45" s="58">
        <v>2319</v>
      </c>
      <c r="M45" s="58">
        <v>2291</v>
      </c>
      <c r="N45" s="58">
        <v>2230</v>
      </c>
      <c r="O45" s="59">
        <v>2145</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486</v>
      </c>
      <c r="L46" s="62" t="s">
        <v>486</v>
      </c>
      <c r="M46" s="62" t="s">
        <v>486</v>
      </c>
      <c r="N46" s="62" t="s">
        <v>486</v>
      </c>
      <c r="O46" s="63" t="s">
        <v>486</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486</v>
      </c>
      <c r="L47" s="62" t="s">
        <v>486</v>
      </c>
      <c r="M47" s="62" t="s">
        <v>486</v>
      </c>
      <c r="N47" s="62" t="s">
        <v>486</v>
      </c>
      <c r="O47" s="63" t="s">
        <v>486</v>
      </c>
      <c r="P47" s="46"/>
      <c r="Q47" s="46"/>
      <c r="R47" s="46"/>
      <c r="S47" s="46"/>
      <c r="T47" s="46"/>
      <c r="U47" s="46"/>
    </row>
    <row r="48" spans="1:21" ht="30.75" customHeight="1" x14ac:dyDescent="0.15">
      <c r="A48" s="46"/>
      <c r="B48" s="1140"/>
      <c r="C48" s="1141"/>
      <c r="D48" s="60"/>
      <c r="E48" s="1146" t="s">
        <v>13</v>
      </c>
      <c r="F48" s="1146"/>
      <c r="G48" s="1146"/>
      <c r="H48" s="1146"/>
      <c r="I48" s="1146"/>
      <c r="J48" s="1147"/>
      <c r="K48" s="61">
        <v>175</v>
      </c>
      <c r="L48" s="62">
        <v>178</v>
      </c>
      <c r="M48" s="62">
        <v>162</v>
      </c>
      <c r="N48" s="62">
        <v>155</v>
      </c>
      <c r="O48" s="63">
        <v>152</v>
      </c>
      <c r="P48" s="46"/>
      <c r="Q48" s="46"/>
      <c r="R48" s="46"/>
      <c r="S48" s="46"/>
      <c r="T48" s="46"/>
      <c r="U48" s="46"/>
    </row>
    <row r="49" spans="1:21" ht="30.75" customHeight="1" x14ac:dyDescent="0.15">
      <c r="A49" s="46"/>
      <c r="B49" s="1140"/>
      <c r="C49" s="1141"/>
      <c r="D49" s="60"/>
      <c r="E49" s="1146" t="s">
        <v>14</v>
      </c>
      <c r="F49" s="1146"/>
      <c r="G49" s="1146"/>
      <c r="H49" s="1146"/>
      <c r="I49" s="1146"/>
      <c r="J49" s="1147"/>
      <c r="K49" s="61">
        <v>184</v>
      </c>
      <c r="L49" s="62">
        <v>203</v>
      </c>
      <c r="M49" s="62">
        <v>207</v>
      </c>
      <c r="N49" s="62">
        <v>205</v>
      </c>
      <c r="O49" s="63">
        <v>207</v>
      </c>
      <c r="P49" s="46"/>
      <c r="Q49" s="46"/>
      <c r="R49" s="46"/>
      <c r="S49" s="46"/>
      <c r="T49" s="46"/>
      <c r="U49" s="46"/>
    </row>
    <row r="50" spans="1:21" ht="30.75" customHeight="1" x14ac:dyDescent="0.15">
      <c r="A50" s="46"/>
      <c r="B50" s="1140"/>
      <c r="C50" s="1141"/>
      <c r="D50" s="60"/>
      <c r="E50" s="1146" t="s">
        <v>15</v>
      </c>
      <c r="F50" s="1146"/>
      <c r="G50" s="1146"/>
      <c r="H50" s="1146"/>
      <c r="I50" s="1146"/>
      <c r="J50" s="1147"/>
      <c r="K50" s="61">
        <v>4</v>
      </c>
      <c r="L50" s="62">
        <v>2</v>
      </c>
      <c r="M50" s="62">
        <v>2</v>
      </c>
      <c r="N50" s="62">
        <v>2</v>
      </c>
      <c r="O50" s="63">
        <v>2</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486</v>
      </c>
      <c r="L51" s="62" t="s">
        <v>486</v>
      </c>
      <c r="M51" s="62" t="s">
        <v>486</v>
      </c>
      <c r="N51" s="62" t="s">
        <v>486</v>
      </c>
      <c r="O51" s="63" t="s">
        <v>486</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1828</v>
      </c>
      <c r="L52" s="62">
        <v>1912</v>
      </c>
      <c r="M52" s="62">
        <v>1895</v>
      </c>
      <c r="N52" s="62">
        <v>1821</v>
      </c>
      <c r="O52" s="63">
        <v>1756</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745</v>
      </c>
      <c r="L53" s="67">
        <v>790</v>
      </c>
      <c r="M53" s="67">
        <v>767</v>
      </c>
      <c r="N53" s="67">
        <v>771</v>
      </c>
      <c r="O53" s="68">
        <v>750</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543</v>
      </c>
      <c r="L57" s="79" t="s">
        <v>544</v>
      </c>
      <c r="M57" s="79" t="s">
        <v>545</v>
      </c>
      <c r="N57" s="79" t="s">
        <v>546</v>
      </c>
      <c r="O57" s="80" t="s">
        <v>547</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O9e/q7cHheSkLBpnqgOv9CnP5Z72BQTUtV0aftyf5nTrkrlqNEmDW9Aq8I5DSSINMCNSVkDJ+w/YLeGbVt1LGQ==" saltValue="6EVhVcFkrjwejv/J0VQ0P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525</v>
      </c>
      <c r="J40" s="101" t="s">
        <v>526</v>
      </c>
      <c r="K40" s="101" t="s">
        <v>527</v>
      </c>
      <c r="L40" s="101" t="s">
        <v>528</v>
      </c>
      <c r="M40" s="102" t="s">
        <v>529</v>
      </c>
    </row>
    <row r="41" spans="2:13" ht="27.75" customHeight="1" x14ac:dyDescent="0.15">
      <c r="B41" s="1169" t="s">
        <v>30</v>
      </c>
      <c r="C41" s="1170"/>
      <c r="D41" s="103"/>
      <c r="E41" s="1175" t="s">
        <v>31</v>
      </c>
      <c r="F41" s="1175"/>
      <c r="G41" s="1175"/>
      <c r="H41" s="1176"/>
      <c r="I41" s="342">
        <v>20626</v>
      </c>
      <c r="J41" s="343">
        <v>19856</v>
      </c>
      <c r="K41" s="343">
        <v>19084</v>
      </c>
      <c r="L41" s="343">
        <v>18389</v>
      </c>
      <c r="M41" s="344">
        <v>19177</v>
      </c>
    </row>
    <row r="42" spans="2:13" ht="27.75" customHeight="1" x14ac:dyDescent="0.15">
      <c r="B42" s="1171"/>
      <c r="C42" s="1172"/>
      <c r="D42" s="104"/>
      <c r="E42" s="1177" t="s">
        <v>32</v>
      </c>
      <c r="F42" s="1177"/>
      <c r="G42" s="1177"/>
      <c r="H42" s="1178"/>
      <c r="I42" s="345" t="s">
        <v>486</v>
      </c>
      <c r="J42" s="346" t="s">
        <v>486</v>
      </c>
      <c r="K42" s="346" t="s">
        <v>486</v>
      </c>
      <c r="L42" s="346" t="s">
        <v>486</v>
      </c>
      <c r="M42" s="347" t="s">
        <v>486</v>
      </c>
    </row>
    <row r="43" spans="2:13" ht="27.75" customHeight="1" x14ac:dyDescent="0.15">
      <c r="B43" s="1171"/>
      <c r="C43" s="1172"/>
      <c r="D43" s="104"/>
      <c r="E43" s="1177" t="s">
        <v>33</v>
      </c>
      <c r="F43" s="1177"/>
      <c r="G43" s="1177"/>
      <c r="H43" s="1178"/>
      <c r="I43" s="345">
        <v>1521</v>
      </c>
      <c r="J43" s="346">
        <v>1460</v>
      </c>
      <c r="K43" s="346">
        <v>1342</v>
      </c>
      <c r="L43" s="346">
        <v>1236</v>
      </c>
      <c r="M43" s="347">
        <v>1143</v>
      </c>
    </row>
    <row r="44" spans="2:13" ht="27.75" customHeight="1" x14ac:dyDescent="0.15">
      <c r="B44" s="1171"/>
      <c r="C44" s="1172"/>
      <c r="D44" s="104"/>
      <c r="E44" s="1177" t="s">
        <v>34</v>
      </c>
      <c r="F44" s="1177"/>
      <c r="G44" s="1177"/>
      <c r="H44" s="1178"/>
      <c r="I44" s="345">
        <v>2184</v>
      </c>
      <c r="J44" s="346">
        <v>1929</v>
      </c>
      <c r="K44" s="346">
        <v>1632</v>
      </c>
      <c r="L44" s="346">
        <v>1366</v>
      </c>
      <c r="M44" s="347">
        <v>1220</v>
      </c>
    </row>
    <row r="45" spans="2:13" ht="27.75" customHeight="1" x14ac:dyDescent="0.15">
      <c r="B45" s="1171"/>
      <c r="C45" s="1172"/>
      <c r="D45" s="104"/>
      <c r="E45" s="1177" t="s">
        <v>35</v>
      </c>
      <c r="F45" s="1177"/>
      <c r="G45" s="1177"/>
      <c r="H45" s="1178"/>
      <c r="I45" s="345">
        <v>2940</v>
      </c>
      <c r="J45" s="346">
        <v>2768</v>
      </c>
      <c r="K45" s="346">
        <v>2560</v>
      </c>
      <c r="L45" s="346">
        <v>2537</v>
      </c>
      <c r="M45" s="347">
        <v>2229</v>
      </c>
    </row>
    <row r="46" spans="2:13" ht="27.75" customHeight="1" x14ac:dyDescent="0.15">
      <c r="B46" s="1171"/>
      <c r="C46" s="1172"/>
      <c r="D46" s="105"/>
      <c r="E46" s="1177" t="s">
        <v>36</v>
      </c>
      <c r="F46" s="1177"/>
      <c r="G46" s="1177"/>
      <c r="H46" s="1178"/>
      <c r="I46" s="345">
        <v>44</v>
      </c>
      <c r="J46" s="346">
        <v>43</v>
      </c>
      <c r="K46" s="346">
        <v>12</v>
      </c>
      <c r="L46" s="346">
        <v>11</v>
      </c>
      <c r="M46" s="347">
        <v>9</v>
      </c>
    </row>
    <row r="47" spans="2:13" ht="27.75" customHeight="1" x14ac:dyDescent="0.15">
      <c r="B47" s="1171"/>
      <c r="C47" s="1172"/>
      <c r="D47" s="106"/>
      <c r="E47" s="1179" t="s">
        <v>37</v>
      </c>
      <c r="F47" s="1180"/>
      <c r="G47" s="1180"/>
      <c r="H47" s="1181"/>
      <c r="I47" s="345" t="s">
        <v>486</v>
      </c>
      <c r="J47" s="346" t="s">
        <v>486</v>
      </c>
      <c r="K47" s="346" t="s">
        <v>486</v>
      </c>
      <c r="L47" s="346" t="s">
        <v>486</v>
      </c>
      <c r="M47" s="347" t="s">
        <v>486</v>
      </c>
    </row>
    <row r="48" spans="2:13" ht="27.75" customHeight="1" x14ac:dyDescent="0.15">
      <c r="B48" s="1171"/>
      <c r="C48" s="1172"/>
      <c r="D48" s="104"/>
      <c r="E48" s="1177" t="s">
        <v>38</v>
      </c>
      <c r="F48" s="1177"/>
      <c r="G48" s="1177"/>
      <c r="H48" s="1178"/>
      <c r="I48" s="345" t="s">
        <v>486</v>
      </c>
      <c r="J48" s="346" t="s">
        <v>486</v>
      </c>
      <c r="K48" s="346" t="s">
        <v>486</v>
      </c>
      <c r="L48" s="346" t="s">
        <v>486</v>
      </c>
      <c r="M48" s="347" t="s">
        <v>486</v>
      </c>
    </row>
    <row r="49" spans="2:13" ht="27.75" customHeight="1" x14ac:dyDescent="0.15">
      <c r="B49" s="1173"/>
      <c r="C49" s="1174"/>
      <c r="D49" s="104"/>
      <c r="E49" s="1177" t="s">
        <v>39</v>
      </c>
      <c r="F49" s="1177"/>
      <c r="G49" s="1177"/>
      <c r="H49" s="1178"/>
      <c r="I49" s="345" t="s">
        <v>486</v>
      </c>
      <c r="J49" s="346" t="s">
        <v>486</v>
      </c>
      <c r="K49" s="346" t="s">
        <v>486</v>
      </c>
      <c r="L49" s="346" t="s">
        <v>486</v>
      </c>
      <c r="M49" s="347" t="s">
        <v>486</v>
      </c>
    </row>
    <row r="50" spans="2:13" ht="27.75" customHeight="1" x14ac:dyDescent="0.15">
      <c r="B50" s="1182" t="s">
        <v>40</v>
      </c>
      <c r="C50" s="1183"/>
      <c r="D50" s="107"/>
      <c r="E50" s="1177" t="s">
        <v>41</v>
      </c>
      <c r="F50" s="1177"/>
      <c r="G50" s="1177"/>
      <c r="H50" s="1178"/>
      <c r="I50" s="345">
        <v>9217</v>
      </c>
      <c r="J50" s="346">
        <v>10524</v>
      </c>
      <c r="K50" s="346">
        <v>12216</v>
      </c>
      <c r="L50" s="346">
        <v>13049</v>
      </c>
      <c r="M50" s="347">
        <v>13405</v>
      </c>
    </row>
    <row r="51" spans="2:13" ht="27.75" customHeight="1" x14ac:dyDescent="0.15">
      <c r="B51" s="1171"/>
      <c r="C51" s="1172"/>
      <c r="D51" s="104"/>
      <c r="E51" s="1177" t="s">
        <v>42</v>
      </c>
      <c r="F51" s="1177"/>
      <c r="G51" s="1177"/>
      <c r="H51" s="1178"/>
      <c r="I51" s="345">
        <v>445</v>
      </c>
      <c r="J51" s="346">
        <v>467</v>
      </c>
      <c r="K51" s="346">
        <v>537</v>
      </c>
      <c r="L51" s="346">
        <v>641</v>
      </c>
      <c r="M51" s="347">
        <v>718</v>
      </c>
    </row>
    <row r="52" spans="2:13" ht="27.75" customHeight="1" x14ac:dyDescent="0.15">
      <c r="B52" s="1173"/>
      <c r="C52" s="1174"/>
      <c r="D52" s="104"/>
      <c r="E52" s="1177" t="s">
        <v>43</v>
      </c>
      <c r="F52" s="1177"/>
      <c r="G52" s="1177"/>
      <c r="H52" s="1178"/>
      <c r="I52" s="345">
        <v>16812</v>
      </c>
      <c r="J52" s="346">
        <v>15813</v>
      </c>
      <c r="K52" s="346">
        <v>14934</v>
      </c>
      <c r="L52" s="346">
        <v>14053</v>
      </c>
      <c r="M52" s="347">
        <v>14840</v>
      </c>
    </row>
    <row r="53" spans="2:13" ht="27.75" customHeight="1" thickBot="1" x14ac:dyDescent="0.2">
      <c r="B53" s="1184" t="s">
        <v>19</v>
      </c>
      <c r="C53" s="1185"/>
      <c r="D53" s="108"/>
      <c r="E53" s="1186" t="s">
        <v>44</v>
      </c>
      <c r="F53" s="1186"/>
      <c r="G53" s="1186"/>
      <c r="H53" s="1187"/>
      <c r="I53" s="348">
        <v>842</v>
      </c>
      <c r="J53" s="349">
        <v>-747</v>
      </c>
      <c r="K53" s="349">
        <v>-3057</v>
      </c>
      <c r="L53" s="349">
        <v>-4205</v>
      </c>
      <c r="M53" s="350">
        <v>-5186</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hXmUUWqkbu+5KkynnlVPa3NtIZPipi+sAAJg0lArQzPhdvkyhFNuigEASeJEGZelS6MBuGh1V8pc1Vsp5ImlqA==" saltValue="z9oeJnTspUTDfobNKbFT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527</v>
      </c>
      <c r="G54" s="117" t="s">
        <v>528</v>
      </c>
      <c r="H54" s="118" t="s">
        <v>529</v>
      </c>
    </row>
    <row r="55" spans="2:8" ht="52.5" customHeight="1" x14ac:dyDescent="0.15">
      <c r="B55" s="119"/>
      <c r="C55" s="1196" t="s">
        <v>46</v>
      </c>
      <c r="D55" s="1196"/>
      <c r="E55" s="1197"/>
      <c r="F55" s="120">
        <v>3604</v>
      </c>
      <c r="G55" s="120">
        <v>3921</v>
      </c>
      <c r="H55" s="121">
        <v>3908</v>
      </c>
    </row>
    <row r="56" spans="2:8" ht="52.5" customHeight="1" x14ac:dyDescent="0.15">
      <c r="B56" s="122"/>
      <c r="C56" s="1198" t="s">
        <v>47</v>
      </c>
      <c r="D56" s="1198"/>
      <c r="E56" s="1199"/>
      <c r="F56" s="123">
        <v>466</v>
      </c>
      <c r="G56" s="123">
        <v>567</v>
      </c>
      <c r="H56" s="124">
        <v>618</v>
      </c>
    </row>
    <row r="57" spans="2:8" ht="53.25" customHeight="1" x14ac:dyDescent="0.15">
      <c r="B57" s="122"/>
      <c r="C57" s="1200" t="s">
        <v>48</v>
      </c>
      <c r="D57" s="1200"/>
      <c r="E57" s="1201"/>
      <c r="F57" s="125">
        <v>7472</v>
      </c>
      <c r="G57" s="125">
        <v>7856</v>
      </c>
      <c r="H57" s="126">
        <v>8041</v>
      </c>
    </row>
    <row r="58" spans="2:8" ht="45.75" customHeight="1" x14ac:dyDescent="0.15">
      <c r="B58" s="127"/>
      <c r="C58" s="1188" t="s">
        <v>558</v>
      </c>
      <c r="D58" s="1189"/>
      <c r="E58" s="1190"/>
      <c r="F58" s="128">
        <v>3471</v>
      </c>
      <c r="G58" s="128">
        <v>3994</v>
      </c>
      <c r="H58" s="129">
        <v>4233</v>
      </c>
    </row>
    <row r="59" spans="2:8" ht="45.75" customHeight="1" x14ac:dyDescent="0.15">
      <c r="B59" s="127"/>
      <c r="C59" s="1188" t="s">
        <v>559</v>
      </c>
      <c r="D59" s="1189"/>
      <c r="E59" s="1190"/>
      <c r="F59" s="128">
        <v>925</v>
      </c>
      <c r="G59" s="128">
        <v>962</v>
      </c>
      <c r="H59" s="129">
        <v>1015</v>
      </c>
    </row>
    <row r="60" spans="2:8" ht="45.75" customHeight="1" x14ac:dyDescent="0.15">
      <c r="B60" s="127"/>
      <c r="C60" s="1188" t="s">
        <v>560</v>
      </c>
      <c r="D60" s="1189"/>
      <c r="E60" s="1190"/>
      <c r="F60" s="128">
        <v>1096</v>
      </c>
      <c r="G60" s="128">
        <v>1024</v>
      </c>
      <c r="H60" s="129">
        <v>861</v>
      </c>
    </row>
    <row r="61" spans="2:8" ht="45.75" customHeight="1" x14ac:dyDescent="0.15">
      <c r="B61" s="127"/>
      <c r="C61" s="1188" t="s">
        <v>561</v>
      </c>
      <c r="D61" s="1189"/>
      <c r="E61" s="1190"/>
      <c r="F61" s="128">
        <v>679</v>
      </c>
      <c r="G61" s="128">
        <v>603</v>
      </c>
      <c r="H61" s="129">
        <v>623</v>
      </c>
    </row>
    <row r="62" spans="2:8" ht="45.75" customHeight="1" thickBot="1" x14ac:dyDescent="0.2">
      <c r="B62" s="130"/>
      <c r="C62" s="1191" t="s">
        <v>562</v>
      </c>
      <c r="D62" s="1192"/>
      <c r="E62" s="1193"/>
      <c r="F62" s="131">
        <v>493</v>
      </c>
      <c r="G62" s="131">
        <v>586</v>
      </c>
      <c r="H62" s="132">
        <v>608</v>
      </c>
    </row>
    <row r="63" spans="2:8" ht="52.5" customHeight="1" thickBot="1" x14ac:dyDescent="0.2">
      <c r="B63" s="133"/>
      <c r="C63" s="1194" t="s">
        <v>49</v>
      </c>
      <c r="D63" s="1194"/>
      <c r="E63" s="1195"/>
      <c r="F63" s="134">
        <v>11542</v>
      </c>
      <c r="G63" s="134">
        <v>12344</v>
      </c>
      <c r="H63" s="135">
        <v>12567</v>
      </c>
    </row>
    <row r="64" spans="2:8" x14ac:dyDescent="0.15"/>
  </sheetData>
  <sheetProtection algorithmName="SHA-512" hashValue="eF6aMof8vNU4uCQSBkvgnSk/YcJ5sS1T49Q0PnTnj+Z+RFQOSfCDVX53ROgi9XVRliCxyerBbJwZyrFhQL51zw==" saltValue="F+6B4saNUtWk2wUH7Ow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524</v>
      </c>
      <c r="G2" s="149"/>
      <c r="H2" s="150"/>
    </row>
    <row r="3" spans="1:8" x14ac:dyDescent="0.15">
      <c r="A3" s="146" t="s">
        <v>517</v>
      </c>
      <c r="B3" s="151"/>
      <c r="C3" s="152"/>
      <c r="D3" s="153">
        <v>90836</v>
      </c>
      <c r="E3" s="154"/>
      <c r="F3" s="155">
        <v>132981</v>
      </c>
      <c r="G3" s="156"/>
      <c r="H3" s="157"/>
    </row>
    <row r="4" spans="1:8" x14ac:dyDescent="0.15">
      <c r="A4" s="158"/>
      <c r="B4" s="159"/>
      <c r="C4" s="160"/>
      <c r="D4" s="161">
        <v>45104</v>
      </c>
      <c r="E4" s="162"/>
      <c r="F4" s="163">
        <v>56973</v>
      </c>
      <c r="G4" s="164"/>
      <c r="H4" s="165"/>
    </row>
    <row r="5" spans="1:8" x14ac:dyDescent="0.15">
      <c r="A5" s="146" t="s">
        <v>519</v>
      </c>
      <c r="B5" s="151"/>
      <c r="C5" s="152"/>
      <c r="D5" s="153">
        <v>65121</v>
      </c>
      <c r="E5" s="154"/>
      <c r="F5" s="155">
        <v>128523</v>
      </c>
      <c r="G5" s="156"/>
      <c r="H5" s="157"/>
    </row>
    <row r="6" spans="1:8" x14ac:dyDescent="0.15">
      <c r="A6" s="158"/>
      <c r="B6" s="159"/>
      <c r="C6" s="160"/>
      <c r="D6" s="161">
        <v>36799</v>
      </c>
      <c r="E6" s="162"/>
      <c r="F6" s="163">
        <v>56792</v>
      </c>
      <c r="G6" s="164"/>
      <c r="H6" s="165"/>
    </row>
    <row r="7" spans="1:8" x14ac:dyDescent="0.15">
      <c r="A7" s="146" t="s">
        <v>520</v>
      </c>
      <c r="B7" s="151"/>
      <c r="C7" s="152"/>
      <c r="D7" s="153">
        <v>102114</v>
      </c>
      <c r="E7" s="154"/>
      <c r="F7" s="155">
        <v>96469</v>
      </c>
      <c r="G7" s="156"/>
      <c r="H7" s="157"/>
    </row>
    <row r="8" spans="1:8" x14ac:dyDescent="0.15">
      <c r="A8" s="158"/>
      <c r="B8" s="159"/>
      <c r="C8" s="160"/>
      <c r="D8" s="161">
        <v>36893</v>
      </c>
      <c r="E8" s="162"/>
      <c r="F8" s="163">
        <v>49775</v>
      </c>
      <c r="G8" s="164"/>
      <c r="H8" s="165"/>
    </row>
    <row r="9" spans="1:8" x14ac:dyDescent="0.15">
      <c r="A9" s="146" t="s">
        <v>521</v>
      </c>
      <c r="B9" s="151"/>
      <c r="C9" s="152"/>
      <c r="D9" s="153">
        <v>94573</v>
      </c>
      <c r="E9" s="154"/>
      <c r="F9" s="155">
        <v>85743</v>
      </c>
      <c r="G9" s="156"/>
      <c r="H9" s="157"/>
    </row>
    <row r="10" spans="1:8" x14ac:dyDescent="0.15">
      <c r="A10" s="158"/>
      <c r="B10" s="159"/>
      <c r="C10" s="160"/>
      <c r="D10" s="161">
        <v>45185</v>
      </c>
      <c r="E10" s="162"/>
      <c r="F10" s="163">
        <v>45231</v>
      </c>
      <c r="G10" s="164"/>
      <c r="H10" s="165"/>
    </row>
    <row r="11" spans="1:8" x14ac:dyDescent="0.15">
      <c r="A11" s="146" t="s">
        <v>522</v>
      </c>
      <c r="B11" s="151"/>
      <c r="C11" s="152"/>
      <c r="D11" s="153">
        <v>128303</v>
      </c>
      <c r="E11" s="154"/>
      <c r="F11" s="155">
        <v>92509</v>
      </c>
      <c r="G11" s="156"/>
      <c r="H11" s="157"/>
    </row>
    <row r="12" spans="1:8" x14ac:dyDescent="0.15">
      <c r="A12" s="158"/>
      <c r="B12" s="159"/>
      <c r="C12" s="166"/>
      <c r="D12" s="161">
        <v>56689</v>
      </c>
      <c r="E12" s="162"/>
      <c r="F12" s="163">
        <v>52274</v>
      </c>
      <c r="G12" s="164"/>
      <c r="H12" s="165"/>
    </row>
    <row r="13" spans="1:8" x14ac:dyDescent="0.15">
      <c r="A13" s="146"/>
      <c r="B13" s="151"/>
      <c r="C13" s="152"/>
      <c r="D13" s="153">
        <v>96189</v>
      </c>
      <c r="E13" s="154"/>
      <c r="F13" s="155">
        <v>107245</v>
      </c>
      <c r="G13" s="167"/>
      <c r="H13" s="157"/>
    </row>
    <row r="14" spans="1:8" x14ac:dyDescent="0.15">
      <c r="A14" s="158"/>
      <c r="B14" s="159"/>
      <c r="C14" s="160"/>
      <c r="D14" s="161">
        <v>44134</v>
      </c>
      <c r="E14" s="162"/>
      <c r="F14" s="163">
        <v>52209</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3.31</v>
      </c>
      <c r="C19" s="168">
        <f>ROUND(VALUE(SUBSTITUTE(実質収支比率等に係る経年分析!G$48,"▲","-")),2)</f>
        <v>5.01</v>
      </c>
      <c r="D19" s="168">
        <f>ROUND(VALUE(SUBSTITUTE(実質収支比率等に係る経年分析!H$48,"▲","-")),2)</f>
        <v>4.62</v>
      </c>
      <c r="E19" s="168">
        <f>ROUND(VALUE(SUBSTITUTE(実質収支比率等に係る経年分析!I$48,"▲","-")),2)</f>
        <v>5.13</v>
      </c>
      <c r="F19" s="168">
        <f>ROUND(VALUE(SUBSTITUTE(実質収支比率等に係る経年分析!J$48,"▲","-")),2)</f>
        <v>5.17</v>
      </c>
    </row>
    <row r="20" spans="1:11" x14ac:dyDescent="0.15">
      <c r="A20" s="168" t="s">
        <v>53</v>
      </c>
      <c r="B20" s="168">
        <f>ROUND(VALUE(SUBSTITUTE(実質収支比率等に係る経年分析!F$47,"▲","-")),2)</f>
        <v>27.27</v>
      </c>
      <c r="C20" s="168">
        <f>ROUND(VALUE(SUBSTITUTE(実質収支比率等に係る経年分析!G$47,"▲","-")),2)</f>
        <v>25.76</v>
      </c>
      <c r="D20" s="168">
        <f>ROUND(VALUE(SUBSTITUTE(実質収支比率等に係る経年分析!H$47,"▲","-")),2)</f>
        <v>27.01</v>
      </c>
      <c r="E20" s="168">
        <f>ROUND(VALUE(SUBSTITUTE(実質収支比率等に係る経年分析!I$47,"▲","-")),2)</f>
        <v>30.72</v>
      </c>
      <c r="F20" s="168">
        <f>ROUND(VALUE(SUBSTITUTE(実質収支比率等に係る経年分析!J$47,"▲","-")),2)</f>
        <v>30.83</v>
      </c>
    </row>
    <row r="21" spans="1:11" x14ac:dyDescent="0.15">
      <c r="A21" s="168" t="s">
        <v>54</v>
      </c>
      <c r="B21" s="168">
        <f>IF(ISNUMBER(VALUE(SUBSTITUTE(実質収支比率等に係る経年分析!F$49,"▲","-"))),ROUND(VALUE(SUBSTITUTE(実質収支比率等に係る経年分析!F$49,"▲","-")),2),NA())</f>
        <v>-7.05</v>
      </c>
      <c r="C21" s="168">
        <f>IF(ISNUMBER(VALUE(SUBSTITUTE(実質収支比率等に係る経年分析!G$49,"▲","-"))),ROUND(VALUE(SUBSTITUTE(実質収支比率等に係る経年分析!G$49,"▲","-")),2),NA())</f>
        <v>-0.49</v>
      </c>
      <c r="D21" s="168">
        <f>IF(ISNUMBER(VALUE(SUBSTITUTE(実質収支比率等に係る経年分析!H$49,"▲","-"))),ROUND(VALUE(SUBSTITUTE(実質収支比率等に係る経年分析!H$49,"▲","-")),2),NA())</f>
        <v>-0.11</v>
      </c>
      <c r="E21" s="168">
        <f>IF(ISNUMBER(VALUE(SUBSTITUTE(実質収支比率等に係る経年分析!I$49,"▲","-"))),ROUND(VALUE(SUBSTITUTE(実質収支比率等に係る経年分析!I$49,"▲","-")),2),NA())</f>
        <v>0.36</v>
      </c>
      <c r="F21" s="168">
        <f>IF(ISNUMBER(VALUE(SUBSTITUTE(実質収支比率等に係る経年分析!J$49,"▲","-"))),ROUND(VALUE(SUBSTITUTE(実質収支比率等に係る経年分析!J$49,"▲","-")),2),NA())</f>
        <v>-2.69</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0.23</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15">
      <c r="A31" s="169" t="str">
        <f>IF(連結実質赤字比率に係る赤字・黒字の構成分析!C$39="",NA(),連結実質赤字比率に係る赤字・黒字の構成分析!C$39)</f>
        <v>農業集落排水事業会計</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0.17</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0.21</v>
      </c>
    </row>
    <row r="32" spans="1:11" x14ac:dyDescent="0.15">
      <c r="A32" s="169" t="str">
        <f>IF(連結実質赤字比率に係る赤字・黒字の構成分析!C$38="",NA(),連結実質赤字比率に係る赤字・黒字の構成分析!C$38)</f>
        <v>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0.32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0.34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0.76</v>
      </c>
    </row>
    <row r="33" spans="1:16" x14ac:dyDescent="0.15">
      <c r="A33" s="169" t="str">
        <f>IF(連結実質赤字比率に係る赤字・黒字の構成分析!C$37="",NA(),連結実質赤字比率に係る赤字・黒字の構成分析!C$37)</f>
        <v>公共下水道事業会計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0.39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0.47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0.96</v>
      </c>
    </row>
    <row r="34" spans="1:16" x14ac:dyDescent="0.15">
      <c r="A34" s="169" t="str">
        <f>IF(連結実質赤字比率に係る赤字・黒字の構成分析!C$36="",NA(),連結実質赤字比率に係る赤字・黒字の構成分析!C$36)</f>
        <v>介護保険事業特別会計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0.87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0.53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1.27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2.4500000000000002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2.4900000000000002</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2.37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1.86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1.71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2.2200000000000002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2.83</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3.31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5.01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4.6100000000000003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5.13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5.17</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1828</v>
      </c>
      <c r="E42" s="170"/>
      <c r="F42" s="170"/>
      <c r="G42" s="170">
        <f>'実質公債費比率（分子）の構造'!L$52</f>
        <v>1912</v>
      </c>
      <c r="H42" s="170"/>
      <c r="I42" s="170"/>
      <c r="J42" s="170">
        <f>'実質公債費比率（分子）の構造'!M$52</f>
        <v>1895</v>
      </c>
      <c r="K42" s="170"/>
      <c r="L42" s="170"/>
      <c r="M42" s="170">
        <f>'実質公債費比率（分子）の構造'!N$52</f>
        <v>1821</v>
      </c>
      <c r="N42" s="170"/>
      <c r="O42" s="170"/>
      <c r="P42" s="170">
        <f>'実質公債費比率（分子）の構造'!O$52</f>
        <v>1756</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4</v>
      </c>
      <c r="C44" s="170"/>
      <c r="D44" s="170"/>
      <c r="E44" s="170">
        <f>'実質公債費比率（分子）の構造'!L$50</f>
        <v>2</v>
      </c>
      <c r="F44" s="170"/>
      <c r="G44" s="170"/>
      <c r="H44" s="170">
        <f>'実質公債費比率（分子）の構造'!M$50</f>
        <v>2</v>
      </c>
      <c r="I44" s="170"/>
      <c r="J44" s="170"/>
      <c r="K44" s="170">
        <f>'実質公債費比率（分子）の構造'!N$50</f>
        <v>2</v>
      </c>
      <c r="L44" s="170"/>
      <c r="M44" s="170"/>
      <c r="N44" s="170">
        <f>'実質公債費比率（分子）の構造'!O$50</f>
        <v>2</v>
      </c>
      <c r="O44" s="170"/>
      <c r="P44" s="170"/>
    </row>
    <row r="45" spans="1:16" x14ac:dyDescent="0.15">
      <c r="A45" s="170" t="s">
        <v>63</v>
      </c>
      <c r="B45" s="170">
        <f>'実質公債費比率（分子）の構造'!K$49</f>
        <v>184</v>
      </c>
      <c r="C45" s="170"/>
      <c r="D45" s="170"/>
      <c r="E45" s="170">
        <f>'実質公債費比率（分子）の構造'!L$49</f>
        <v>203</v>
      </c>
      <c r="F45" s="170"/>
      <c r="G45" s="170"/>
      <c r="H45" s="170">
        <f>'実質公債費比率（分子）の構造'!M$49</f>
        <v>207</v>
      </c>
      <c r="I45" s="170"/>
      <c r="J45" s="170"/>
      <c r="K45" s="170">
        <f>'実質公債費比率（分子）の構造'!N$49</f>
        <v>205</v>
      </c>
      <c r="L45" s="170"/>
      <c r="M45" s="170"/>
      <c r="N45" s="170">
        <f>'実質公債費比率（分子）の構造'!O$49</f>
        <v>207</v>
      </c>
      <c r="O45" s="170"/>
      <c r="P45" s="170"/>
    </row>
    <row r="46" spans="1:16" x14ac:dyDescent="0.15">
      <c r="A46" s="170" t="s">
        <v>64</v>
      </c>
      <c r="B46" s="170">
        <f>'実質公債費比率（分子）の構造'!K$48</f>
        <v>175</v>
      </c>
      <c r="C46" s="170"/>
      <c r="D46" s="170"/>
      <c r="E46" s="170">
        <f>'実質公債費比率（分子）の構造'!L$48</f>
        <v>178</v>
      </c>
      <c r="F46" s="170"/>
      <c r="G46" s="170"/>
      <c r="H46" s="170">
        <f>'実質公債費比率（分子）の構造'!M$48</f>
        <v>162</v>
      </c>
      <c r="I46" s="170"/>
      <c r="J46" s="170"/>
      <c r="K46" s="170">
        <f>'実質公債費比率（分子）の構造'!N$48</f>
        <v>155</v>
      </c>
      <c r="L46" s="170"/>
      <c r="M46" s="170"/>
      <c r="N46" s="170">
        <f>'実質公債費比率（分子）の構造'!O$48</f>
        <v>152</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2210</v>
      </c>
      <c r="C49" s="170"/>
      <c r="D49" s="170"/>
      <c r="E49" s="170">
        <f>'実質公債費比率（分子）の構造'!L$45</f>
        <v>2319</v>
      </c>
      <c r="F49" s="170"/>
      <c r="G49" s="170"/>
      <c r="H49" s="170">
        <f>'実質公債費比率（分子）の構造'!M$45</f>
        <v>2291</v>
      </c>
      <c r="I49" s="170"/>
      <c r="J49" s="170"/>
      <c r="K49" s="170">
        <f>'実質公債費比率（分子）の構造'!N$45</f>
        <v>2230</v>
      </c>
      <c r="L49" s="170"/>
      <c r="M49" s="170"/>
      <c r="N49" s="170">
        <f>'実質公債費比率（分子）の構造'!O$45</f>
        <v>2145</v>
      </c>
      <c r="O49" s="170"/>
      <c r="P49" s="170"/>
    </row>
    <row r="50" spans="1:16" x14ac:dyDescent="0.15">
      <c r="A50" s="170" t="s">
        <v>67</v>
      </c>
      <c r="B50" s="170" t="e">
        <f>NA()</f>
        <v>#N/A</v>
      </c>
      <c r="C50" s="170">
        <f>IF(ISNUMBER('実質公債費比率（分子）の構造'!K$53),'実質公債費比率（分子）の構造'!K$53,NA())</f>
        <v>745</v>
      </c>
      <c r="D50" s="170" t="e">
        <f>NA()</f>
        <v>#N/A</v>
      </c>
      <c r="E50" s="170" t="e">
        <f>NA()</f>
        <v>#N/A</v>
      </c>
      <c r="F50" s="170">
        <f>IF(ISNUMBER('実質公債費比率（分子）の構造'!L$53),'実質公債費比率（分子）の構造'!L$53,NA())</f>
        <v>790</v>
      </c>
      <c r="G50" s="170" t="e">
        <f>NA()</f>
        <v>#N/A</v>
      </c>
      <c r="H50" s="170" t="e">
        <f>NA()</f>
        <v>#N/A</v>
      </c>
      <c r="I50" s="170">
        <f>IF(ISNUMBER('実質公債費比率（分子）の構造'!M$53),'実質公債費比率（分子）の構造'!M$53,NA())</f>
        <v>767</v>
      </c>
      <c r="J50" s="170" t="e">
        <f>NA()</f>
        <v>#N/A</v>
      </c>
      <c r="K50" s="170" t="e">
        <f>NA()</f>
        <v>#N/A</v>
      </c>
      <c r="L50" s="170">
        <f>IF(ISNUMBER('実質公債費比率（分子）の構造'!N$53),'実質公債費比率（分子）の構造'!N$53,NA())</f>
        <v>771</v>
      </c>
      <c r="M50" s="170" t="e">
        <f>NA()</f>
        <v>#N/A</v>
      </c>
      <c r="N50" s="170" t="e">
        <f>NA()</f>
        <v>#N/A</v>
      </c>
      <c r="O50" s="170">
        <f>IF(ISNUMBER('実質公債費比率（分子）の構造'!O$53),'実質公債費比率（分子）の構造'!O$53,NA())</f>
        <v>750</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16812</v>
      </c>
      <c r="E56" s="169"/>
      <c r="F56" s="169"/>
      <c r="G56" s="169">
        <f>'将来負担比率（分子）の構造'!J$52</f>
        <v>15813</v>
      </c>
      <c r="H56" s="169"/>
      <c r="I56" s="169"/>
      <c r="J56" s="169">
        <f>'将来負担比率（分子）の構造'!K$52</f>
        <v>14934</v>
      </c>
      <c r="K56" s="169"/>
      <c r="L56" s="169"/>
      <c r="M56" s="169">
        <f>'将来負担比率（分子）の構造'!L$52</f>
        <v>14053</v>
      </c>
      <c r="N56" s="169"/>
      <c r="O56" s="169"/>
      <c r="P56" s="169">
        <f>'将来負担比率（分子）の構造'!M$52</f>
        <v>14840</v>
      </c>
    </row>
    <row r="57" spans="1:16" x14ac:dyDescent="0.15">
      <c r="A57" s="169" t="s">
        <v>42</v>
      </c>
      <c r="B57" s="169"/>
      <c r="C57" s="169"/>
      <c r="D57" s="169">
        <f>'将来負担比率（分子）の構造'!I$51</f>
        <v>445</v>
      </c>
      <c r="E57" s="169"/>
      <c r="F57" s="169"/>
      <c r="G57" s="169">
        <f>'将来負担比率（分子）の構造'!J$51</f>
        <v>467</v>
      </c>
      <c r="H57" s="169"/>
      <c r="I57" s="169"/>
      <c r="J57" s="169">
        <f>'将来負担比率（分子）の構造'!K$51</f>
        <v>537</v>
      </c>
      <c r="K57" s="169"/>
      <c r="L57" s="169"/>
      <c r="M57" s="169">
        <f>'将来負担比率（分子）の構造'!L$51</f>
        <v>641</v>
      </c>
      <c r="N57" s="169"/>
      <c r="O57" s="169"/>
      <c r="P57" s="169">
        <f>'将来負担比率（分子）の構造'!M$51</f>
        <v>718</v>
      </c>
    </row>
    <row r="58" spans="1:16" x14ac:dyDescent="0.15">
      <c r="A58" s="169" t="s">
        <v>41</v>
      </c>
      <c r="B58" s="169"/>
      <c r="C58" s="169"/>
      <c r="D58" s="169">
        <f>'将来負担比率（分子）の構造'!I$50</f>
        <v>9217</v>
      </c>
      <c r="E58" s="169"/>
      <c r="F58" s="169"/>
      <c r="G58" s="169">
        <f>'将来負担比率（分子）の構造'!J$50</f>
        <v>10524</v>
      </c>
      <c r="H58" s="169"/>
      <c r="I58" s="169"/>
      <c r="J58" s="169">
        <f>'将来負担比率（分子）の構造'!K$50</f>
        <v>12216</v>
      </c>
      <c r="K58" s="169"/>
      <c r="L58" s="169"/>
      <c r="M58" s="169">
        <f>'将来負担比率（分子）の構造'!L$50</f>
        <v>13049</v>
      </c>
      <c r="N58" s="169"/>
      <c r="O58" s="169"/>
      <c r="P58" s="169">
        <f>'将来負担比率（分子）の構造'!M$50</f>
        <v>13405</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44</v>
      </c>
      <c r="C61" s="169"/>
      <c r="D61" s="169"/>
      <c r="E61" s="169">
        <f>'将来負担比率（分子）の構造'!J$46</f>
        <v>43</v>
      </c>
      <c r="F61" s="169"/>
      <c r="G61" s="169"/>
      <c r="H61" s="169">
        <f>'将来負担比率（分子）の構造'!K$46</f>
        <v>12</v>
      </c>
      <c r="I61" s="169"/>
      <c r="J61" s="169"/>
      <c r="K61" s="169">
        <f>'将来負担比率（分子）の構造'!L$46</f>
        <v>11</v>
      </c>
      <c r="L61" s="169"/>
      <c r="M61" s="169"/>
      <c r="N61" s="169">
        <f>'将来負担比率（分子）の構造'!M$46</f>
        <v>9</v>
      </c>
      <c r="O61" s="169"/>
      <c r="P61" s="169"/>
    </row>
    <row r="62" spans="1:16" x14ac:dyDescent="0.15">
      <c r="A62" s="169" t="s">
        <v>35</v>
      </c>
      <c r="B62" s="169">
        <f>'将来負担比率（分子）の構造'!I$45</f>
        <v>2940</v>
      </c>
      <c r="C62" s="169"/>
      <c r="D62" s="169"/>
      <c r="E62" s="169">
        <f>'将来負担比率（分子）の構造'!J$45</f>
        <v>2768</v>
      </c>
      <c r="F62" s="169"/>
      <c r="G62" s="169"/>
      <c r="H62" s="169">
        <f>'将来負担比率（分子）の構造'!K$45</f>
        <v>2560</v>
      </c>
      <c r="I62" s="169"/>
      <c r="J62" s="169"/>
      <c r="K62" s="169">
        <f>'将来負担比率（分子）の構造'!L$45</f>
        <v>2537</v>
      </c>
      <c r="L62" s="169"/>
      <c r="M62" s="169"/>
      <c r="N62" s="169">
        <f>'将来負担比率（分子）の構造'!M$45</f>
        <v>2229</v>
      </c>
      <c r="O62" s="169"/>
      <c r="P62" s="169"/>
    </row>
    <row r="63" spans="1:16" x14ac:dyDescent="0.15">
      <c r="A63" s="169" t="s">
        <v>34</v>
      </c>
      <c r="B63" s="169">
        <f>'将来負担比率（分子）の構造'!I$44</f>
        <v>2184</v>
      </c>
      <c r="C63" s="169"/>
      <c r="D63" s="169"/>
      <c r="E63" s="169">
        <f>'将来負担比率（分子）の構造'!J$44</f>
        <v>1929</v>
      </c>
      <c r="F63" s="169"/>
      <c r="G63" s="169"/>
      <c r="H63" s="169">
        <f>'将来負担比率（分子）の構造'!K$44</f>
        <v>1632</v>
      </c>
      <c r="I63" s="169"/>
      <c r="J63" s="169"/>
      <c r="K63" s="169">
        <f>'将来負担比率（分子）の構造'!L$44</f>
        <v>1366</v>
      </c>
      <c r="L63" s="169"/>
      <c r="M63" s="169"/>
      <c r="N63" s="169">
        <f>'将来負担比率（分子）の構造'!M$44</f>
        <v>1220</v>
      </c>
      <c r="O63" s="169"/>
      <c r="P63" s="169"/>
    </row>
    <row r="64" spans="1:16" x14ac:dyDescent="0.15">
      <c r="A64" s="169" t="s">
        <v>33</v>
      </c>
      <c r="B64" s="169">
        <f>'将来負担比率（分子）の構造'!I$43</f>
        <v>1521</v>
      </c>
      <c r="C64" s="169"/>
      <c r="D64" s="169"/>
      <c r="E64" s="169">
        <f>'将来負担比率（分子）の構造'!J$43</f>
        <v>1460</v>
      </c>
      <c r="F64" s="169"/>
      <c r="G64" s="169"/>
      <c r="H64" s="169">
        <f>'将来負担比率（分子）の構造'!K$43</f>
        <v>1342</v>
      </c>
      <c r="I64" s="169"/>
      <c r="J64" s="169"/>
      <c r="K64" s="169">
        <f>'将来負担比率（分子）の構造'!L$43</f>
        <v>1236</v>
      </c>
      <c r="L64" s="169"/>
      <c r="M64" s="169"/>
      <c r="N64" s="169">
        <f>'将来負担比率（分子）の構造'!M$43</f>
        <v>1143</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20626</v>
      </c>
      <c r="C66" s="169"/>
      <c r="D66" s="169"/>
      <c r="E66" s="169">
        <f>'将来負担比率（分子）の構造'!J$41</f>
        <v>19856</v>
      </c>
      <c r="F66" s="169"/>
      <c r="G66" s="169"/>
      <c r="H66" s="169">
        <f>'将来負担比率（分子）の構造'!K$41</f>
        <v>19084</v>
      </c>
      <c r="I66" s="169"/>
      <c r="J66" s="169"/>
      <c r="K66" s="169">
        <f>'将来負担比率（分子）の構造'!L$41</f>
        <v>18389</v>
      </c>
      <c r="L66" s="169"/>
      <c r="M66" s="169"/>
      <c r="N66" s="169">
        <f>'将来負担比率（分子）の構造'!M$41</f>
        <v>19177</v>
      </c>
      <c r="O66" s="169"/>
      <c r="P66" s="169"/>
    </row>
    <row r="67" spans="1:16" x14ac:dyDescent="0.15">
      <c r="A67" s="169" t="s">
        <v>71</v>
      </c>
      <c r="B67" s="169" t="e">
        <f>NA()</f>
        <v>#N/A</v>
      </c>
      <c r="C67" s="169">
        <f>IF(ISNUMBER('将来負担比率（分子）の構造'!I$53), IF('将来負担比率（分子）の構造'!I$53 &lt; 0, 0, '将来負担比率（分子）の構造'!I$53), NA())</f>
        <v>842</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3604</v>
      </c>
      <c r="C72" s="173">
        <f>基金残高に係る経年分析!G55</f>
        <v>3921</v>
      </c>
      <c r="D72" s="173">
        <f>基金残高に係る経年分析!H55</f>
        <v>3908</v>
      </c>
    </row>
    <row r="73" spans="1:16" x14ac:dyDescent="0.15">
      <c r="A73" s="172" t="s">
        <v>74</v>
      </c>
      <c r="B73" s="173">
        <f>基金残高に係る経年分析!F56</f>
        <v>466</v>
      </c>
      <c r="C73" s="173">
        <f>基金残高に係る経年分析!G56</f>
        <v>567</v>
      </c>
      <c r="D73" s="173">
        <f>基金残高に係る経年分析!H56</f>
        <v>618</v>
      </c>
    </row>
    <row r="74" spans="1:16" x14ac:dyDescent="0.15">
      <c r="A74" s="172" t="s">
        <v>75</v>
      </c>
      <c r="B74" s="173">
        <f>基金残高に係る経年分析!F57</f>
        <v>7472</v>
      </c>
      <c r="C74" s="173">
        <f>基金残高に係る経年分析!G57</f>
        <v>7856</v>
      </c>
      <c r="D74" s="173">
        <f>基金残高に係る経年分析!H57</f>
        <v>8041</v>
      </c>
    </row>
  </sheetData>
  <sheetProtection algorithmName="SHA-512" hashValue="jeJc2JHhgTEsH3VFvvhg6wyUm1lPh5i4DMwKaYzWTD5va0yvAv56jVZblMsfAYaIayOjjnGX2D5B1h/u07mRtg==" saltValue="B8Qi9NkBpaQrAJ89oZ2R8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2025-03-19T04:02:20Z</cp:lastPrinted>
  <dcterms:created xsi:type="dcterms:W3CDTF">2025-02-19T05:36:20Z</dcterms:created>
  <dcterms:modified xsi:type="dcterms:W3CDTF">2025-03-24T01:17:46Z</dcterms:modified>
  <cp:category/>
</cp:coreProperties>
</file>